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0" windowWidth="20610" windowHeight="9780" activeTab="0"/>
  </bookViews>
  <sheets>
    <sheet name="сайт на 31.03.2020 4 этап" sheetId="1" r:id="rId1"/>
  </sheets>
  <definedNames/>
  <calcPr fullCalcOnLoad="1"/>
</workbook>
</file>

<file path=xl/sharedStrings.xml><?xml version="1.0" encoding="utf-8"?>
<sst xmlns="http://schemas.openxmlformats.org/spreadsheetml/2006/main" count="283" uniqueCount="95">
  <si>
    <t xml:space="preserve"> 2 - 1</t>
  </si>
  <si>
    <t>дата ввода</t>
  </si>
  <si>
    <t>амортиз.отч. на дату ввода</t>
  </si>
  <si>
    <t>ст-ть на дату ввода</t>
  </si>
  <si>
    <r>
      <t>Акционеное общество "Риддер ТЭЦ". Передача и распределение тепловой энергии. Приказы РГУ "Департамент комитета по регулированию естественных монополий, защите конкуренции и прав потребителей МНЭ РК по ВКО" №330-ОД от 16.10.2015</t>
    </r>
    <r>
      <rPr>
        <b/>
        <u val="single"/>
        <sz val="10"/>
        <rFont val="Times New Roman"/>
        <family val="1"/>
      </rPr>
      <t>г., №273-ОД от 10.11.2017г.</t>
    </r>
  </si>
  <si>
    <t>Акционеное общество "Риддер ТЭЦ". Снабжение тепловой энергией. Приказы РГУ "Департамент комитета по регулированию естественных монополий и защите конкуренции МНЭ РК по ВКО" №330-ОД  от 16.10.2015г., №273-ОД от 10.11.2017г.</t>
  </si>
  <si>
    <t>I</t>
  </si>
  <si>
    <t>II</t>
  </si>
  <si>
    <t>Акционеное общество "Риддер ТЭЦ". Производство тепловой энергии. Приказы РГУ "Департамент комитета по регулированию естественных монополий, защите конкуренции и прав потребителей МНЭ РК по ВКО" №330-ОД от 16.10.2015г., №299-ОД от 29.11.2017г., №22-ОД от 19.02.2018г.</t>
  </si>
  <si>
    <t>факт 2017 года</t>
  </si>
  <si>
    <t>план 2018 года</t>
  </si>
  <si>
    <t>ЭТАП 3 инвестиционной программы (период реализации с 01.03.2018г. по 28.02.2019г.)</t>
  </si>
  <si>
    <t>Приобретение оборудования для ремонта тепловых сетей и отдела сбыта тепловой энергии (автомобиль повышенной проходимости типа ГАЗ-66 для транспортировки аварийно-выездных бригад и оборудования для ремонта трубопроводов)</t>
  </si>
  <si>
    <t>ст-ть на 1.01.2018</t>
  </si>
  <si>
    <t>амортиз.отч. на 1.01.2018</t>
  </si>
  <si>
    <t>пропускная система</t>
  </si>
  <si>
    <t>система видеонаблюдения</t>
  </si>
  <si>
    <t>еще что-то возможно…</t>
  </si>
  <si>
    <t>Модернизация системы оборотного водоснабжения для уменьшения сбросов в русло реки Тихая.</t>
  </si>
  <si>
    <t xml:space="preserve">Замена участка паропровода производственного отбора </t>
  </si>
  <si>
    <t>Капитальный ремонт подогревателя сетевой воды  ПСВ-500 ст № 5 с 100% заменой латунных труб</t>
  </si>
  <si>
    <t>Ремонт газохода</t>
  </si>
  <si>
    <t>факт на 01.12.2018</t>
  </si>
  <si>
    <t>план</t>
  </si>
  <si>
    <t>факт</t>
  </si>
  <si>
    <t>причины отклонения</t>
  </si>
  <si>
    <t>№ п/п</t>
  </si>
  <si>
    <t>до реализации инвестпрограммы</t>
  </si>
  <si>
    <t>Наименование мероприятий</t>
  </si>
  <si>
    <t>Количество в натуральных показателях</t>
  </si>
  <si>
    <t>Отчет о прибылях и убытках**</t>
  </si>
  <si>
    <t>Собственные средства</t>
  </si>
  <si>
    <t>Заемные средства</t>
  </si>
  <si>
    <t>Снижение износа (физического) основных фондов (активов),% по годам реализации в зависимости от утвержденной инвестиционной программы (проекта)</t>
  </si>
  <si>
    <t>Снижение потерь, %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</si>
  <si>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</si>
  <si>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</si>
  <si>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факт 2015 года</t>
  </si>
  <si>
    <t>шт</t>
  </si>
  <si>
    <t>ИТОГО</t>
  </si>
  <si>
    <t>Улучшение производственных показателей, % по годам реализации в зависимости от утвержденной инвестиционной программы (проекта)</t>
  </si>
  <si>
    <t>Оценка повышения качества и надежности предоставляемых регулируемых услуг (товаров, работ)</t>
  </si>
  <si>
    <t>факт                          2016 года</t>
  </si>
  <si>
    <t>м</t>
  </si>
  <si>
    <t>Приобретение приборов учета тепловой энергии</t>
  </si>
  <si>
    <t>Приложение 4</t>
  </si>
  <si>
    <t>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</si>
  <si>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Единица измерения (для натуральных показателей)</t>
  </si>
  <si>
    <t>Информация о реализации инвестиционной программы в разрезе источников финансирования</t>
  </si>
  <si>
    <t>Сумма инвестиционной программы (проекта), тыс.тенге</t>
  </si>
  <si>
    <t>отклонение</t>
  </si>
  <si>
    <t>Продолжение Приложения 4</t>
  </si>
  <si>
    <t>Показатели эффективности, надежности и качества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</si>
  <si>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</si>
  <si>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</si>
  <si>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по бух/учету 1С</t>
  </si>
  <si>
    <t>Снижение износа (физического) основных фондов (активов), % по годам реализации в зависимости от утвержденной инвестиционной программы (проекта)</t>
  </si>
  <si>
    <t>Улучшение производственных показателей, % по годам реализации в зависимости от утвержденной инвестиционной программы (проекта) (снижение  затрат)</t>
  </si>
  <si>
    <t>Инв.номер ОС</t>
  </si>
  <si>
    <t>Бюджетные средства</t>
  </si>
  <si>
    <t>Нерегулируемая (иная деятельность)</t>
  </si>
  <si>
    <t>новое ОС</t>
  </si>
  <si>
    <t>не достигнуто</t>
  </si>
  <si>
    <t>Инв. номер ОС</t>
  </si>
  <si>
    <t>факт на 01.03.2019</t>
  </si>
  <si>
    <t>Капитальный ремонт подъезных железнодорожных путей - 400 м (замена рельс тип Р43 на тип Р50, согласно Правил МПС)</t>
  </si>
  <si>
    <t>Реконструкция золошлакопроводов 425м (замена металлического трубопровода ф325х9 мм для транспортировки золошлаковой смеси на трубу полиэтиленовую ф315х18,7мм ПЭ-100 SDR17, ГОСТ 18599-2001, устойчивую к агрессивной среде)</t>
  </si>
  <si>
    <t>ЭТАП 4 инвестиционной программы (период реализации с 01.03.2019г. по 28.02.2020г.)</t>
  </si>
  <si>
    <t>Капитальный ремонт котлоагрегата ЦКТИ-75-39 ст №2(согласно ПТЭ межремонтный период 4 года)</t>
  </si>
  <si>
    <t>Капитальный ремонт котлоагрегата ПК-19-2 ст.№ 6(согласно ПТЭ межремонтный период 4 года).</t>
  </si>
  <si>
    <t>Капитальный ремонт оборудования для топливоподачи (портальный крана КПП-10/30 межремонтный период )</t>
  </si>
  <si>
    <t>Капитальный ремонт подъезных железнодорожных путей - 500 м (замена рельс тип Р50 на тип Р65, согласно Правил МПС)</t>
  </si>
  <si>
    <t>Капитальный ремонт трубопровода ф325*9 мм для транспортировки золошлаковой смеси на трубу полиэтеленовую ф315*18,7мм ПЭ-100 SDR17, ГОСТ 18599-2001, устойчивую к агрессивной среде</t>
  </si>
  <si>
    <t>Выполнение технических мероприятий по инженерно-техническому укреплению объектов жизнеобеспечения (в соответствии с требованиями к объектам, подлежащим обязательной охране специализированными государственными структурами)</t>
  </si>
  <si>
    <t>Приобретение и монтаж питательного электронасоса (ПЭН) для подачи питательной воды в котлоагрегаты</t>
  </si>
  <si>
    <t>Модернизация электросиловой части паровой турбины ст. №1(приобретение и монтаж станции управления тиррористорным возбуждением)</t>
  </si>
  <si>
    <t>Информация субъекта естественной монополии о ходе исполнения субъектом инвестиционной программы на период с 01 января 2019 года по 31 мая 2019 года</t>
  </si>
  <si>
    <t>Капитальный ремонт тепловых сетей (замена магистральных трубопроводов) -  837,1 м.</t>
  </si>
  <si>
    <t>план 2019 года</t>
  </si>
  <si>
    <t>факт 2018 года</t>
  </si>
  <si>
    <t>факт на 01.12.2019</t>
  </si>
  <si>
    <t>согласно графику работ</t>
  </si>
  <si>
    <t>Достигнуто</t>
  </si>
  <si>
    <t>незавершенность периода реализации</t>
  </si>
  <si>
    <t>Информация субъекта естественной монополии о ходе исполнения субъектом инвестиционной программы на период с 01 января 2019 года по 31 мая2019 года</t>
  </si>
  <si>
    <t>Всего ИП ТЭ 01.01.2019-31.12.2019</t>
  </si>
  <si>
    <t>И.О Президента АО "Риддер ТЭЦ"</t>
  </si>
  <si>
    <t>Р. Коныров</t>
  </si>
  <si>
    <t>факт на 01.03.2020</t>
  </si>
  <si>
    <t>Информация субъекта естественной монополии о ходе исполнения субъектом инвестиционной программы на период с 01 января 2019 года по 31 декабря 2019 года</t>
  </si>
  <si>
    <t>исключен Приказ № 7-ОД от 10.01.2020</t>
  </si>
  <si>
    <t>срок продлен согласно приказа 24- ОД от 14.02.2020</t>
  </si>
  <si>
    <t>Модернизация АСУ ТП турбогенератора № 1 и котлоагрегатов 1-6 показаний и управление технологическими параметрами на автоматизированные рабочие места и панели оператора. Вывод параметров коммерческого учета теплоэнергии на ГЩУ</t>
  </si>
  <si>
    <t>добавлен Приказ № 7-ОД от 10.01.2020</t>
  </si>
  <si>
    <t>экономия в следствии закупок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</si>
</sst>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%"/>
    <numFmt numFmtId="187" formatCode="[$-FC19]d\ mmmm\ yyyy\ &quot;г.&quot;"/>
    <numFmt numFmtId="188" formatCode="#,##0.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%"/>
    <numFmt numFmtId="196" formatCode="0.0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u val="single"/>
      <sz val="10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32" borderId="0" xfId="0" applyFill="1" applyBorder="1" applyAlignment="1">
      <alignment vertical="top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Alignment="1">
      <alignment vertical="top" wrapText="1"/>
    </xf>
    <xf numFmtId="0" fontId="0" fillId="32" borderId="0" xfId="0" applyFill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6" fillId="0" borderId="14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9" fontId="2" fillId="0" borderId="10" xfId="59" applyFont="1" applyBorder="1" applyAlignment="1">
      <alignment horizontal="center" vertical="center" wrapText="1"/>
    </xf>
    <xf numFmtId="10" fontId="2" fillId="0" borderId="10" xfId="59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/>
    </xf>
    <xf numFmtId="188" fontId="3" fillId="0" borderId="11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2" fillId="32" borderId="0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10" fontId="2" fillId="32" borderId="16" xfId="59" applyNumberFormat="1" applyFont="1" applyFill="1" applyBorder="1" applyAlignment="1">
      <alignment horizontal="center" vertical="center" wrapText="1"/>
    </xf>
    <xf numFmtId="10" fontId="2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53" applyFont="1" applyBorder="1" applyAlignment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6" fontId="2" fillId="0" borderId="10" xfId="59" applyNumberFormat="1" applyFont="1" applyBorder="1" applyAlignment="1">
      <alignment vertical="center" wrapText="1"/>
    </xf>
    <xf numFmtId="9" fontId="2" fillId="0" borderId="10" xfId="59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10" fontId="2" fillId="0" borderId="10" xfId="59" applyNumberFormat="1" applyFont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2" fillId="0" borderId="11" xfId="52" applyFont="1" applyBorder="1" applyAlignment="1">
      <alignment horizontal="left" vertical="center" wrapText="1"/>
      <protection/>
    </xf>
    <xf numFmtId="3" fontId="2" fillId="0" borderId="11" xfId="0" applyNumberFormat="1" applyFont="1" applyBorder="1" applyAlignment="1">
      <alignment vertical="center" wrapText="1"/>
    </xf>
    <xf numFmtId="186" fontId="2" fillId="0" borderId="11" xfId="59" applyNumberFormat="1" applyFont="1" applyBorder="1" applyAlignment="1">
      <alignment vertical="center" wrapText="1"/>
    </xf>
    <xf numFmtId="9" fontId="2" fillId="0" borderId="11" xfId="0" applyNumberFormat="1" applyFont="1" applyBorder="1" applyAlignment="1">
      <alignment vertical="center" wrapText="1"/>
    </xf>
    <xf numFmtId="4" fontId="7" fillId="33" borderId="11" xfId="54" applyNumberFormat="1" applyFont="1" applyFill="1" applyBorder="1" applyAlignment="1">
      <alignment vertical="center"/>
      <protection/>
    </xf>
    <xf numFmtId="9" fontId="2" fillId="0" borderId="11" xfId="59" applyFont="1" applyFill="1" applyBorder="1" applyAlignment="1">
      <alignment vertical="center" wrapText="1"/>
    </xf>
    <xf numFmtId="9" fontId="2" fillId="0" borderId="11" xfId="59" applyFont="1" applyBorder="1" applyAlignment="1">
      <alignment vertical="center" wrapText="1"/>
    </xf>
    <xf numFmtId="1" fontId="2" fillId="0" borderId="11" xfId="59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2" fontId="2" fillId="33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9" fontId="7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10" fontId="3" fillId="0" borderId="11" xfId="59" applyNumberFormat="1" applyFont="1" applyBorder="1" applyAlignment="1">
      <alignment horizontal="center" vertical="center" wrapText="1"/>
    </xf>
    <xf numFmtId="0" fontId="2" fillId="0" borderId="11" xfId="52" applyFont="1" applyFill="1" applyBorder="1" applyAlignment="1">
      <alignment horizontal="center" vertical="center" wrapText="1"/>
      <protection/>
    </xf>
    <xf numFmtId="188" fontId="2" fillId="32" borderId="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0" xfId="53" applyFont="1" applyBorder="1" applyAlignment="1">
      <alignment vertical="center" wrapText="1"/>
      <protection/>
    </xf>
    <xf numFmtId="188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6" fontId="7" fillId="0" borderId="10" xfId="59" applyNumberFormat="1" applyFont="1" applyBorder="1" applyAlignment="1">
      <alignment vertical="center" wrapText="1"/>
    </xf>
    <xf numFmtId="184" fontId="2" fillId="0" borderId="10" xfId="0" applyNumberFormat="1" applyFont="1" applyBorder="1" applyAlignment="1">
      <alignment vertical="center" wrapText="1"/>
    </xf>
    <xf numFmtId="186" fontId="3" fillId="0" borderId="11" xfId="59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186" fontId="2" fillId="0" borderId="10" xfId="59" applyNumberFormat="1" applyFont="1" applyFill="1" applyBorder="1" applyAlignment="1">
      <alignment vertical="center" wrapText="1"/>
    </xf>
    <xf numFmtId="10" fontId="2" fillId="0" borderId="10" xfId="59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vertical="center" wrapText="1"/>
    </xf>
    <xf numFmtId="14" fontId="7" fillId="33" borderId="11" xfId="54" applyNumberFormat="1" applyFont="1" applyFill="1" applyBorder="1" applyAlignment="1">
      <alignment vertical="center"/>
      <protection/>
    </xf>
    <xf numFmtId="14" fontId="2" fillId="33" borderId="10" xfId="0" applyNumberFormat="1" applyFont="1" applyFill="1" applyBorder="1" applyAlignment="1">
      <alignment vertical="center" wrapText="1"/>
    </xf>
    <xf numFmtId="186" fontId="7" fillId="0" borderId="11" xfId="59" applyNumberFormat="1" applyFont="1" applyFill="1" applyBorder="1" applyAlignment="1">
      <alignment vertical="center" wrapText="1"/>
    </xf>
    <xf numFmtId="10" fontId="2" fillId="0" borderId="10" xfId="59" applyNumberFormat="1" applyFont="1" applyFill="1" applyBorder="1" applyAlignment="1">
      <alignment horizontal="center" vertical="center" wrapText="1"/>
    </xf>
    <xf numFmtId="9" fontId="2" fillId="0" borderId="11" xfId="59" applyFont="1" applyFill="1" applyBorder="1" applyAlignment="1">
      <alignment horizontal="center" vertical="center" wrapText="1"/>
    </xf>
    <xf numFmtId="9" fontId="2" fillId="0" borderId="10" xfId="59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/>
    </xf>
    <xf numFmtId="0" fontId="2" fillId="0" borderId="11" xfId="52" applyFont="1" applyFill="1" applyBorder="1" applyAlignment="1">
      <alignment horizontal="right"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9" fillId="33" borderId="11" xfId="55" applyNumberFormat="1" applyFont="1" applyFill="1" applyBorder="1" applyAlignment="1">
      <alignment horizontal="right" vertical="center"/>
      <protection/>
    </xf>
    <xf numFmtId="0" fontId="2" fillId="33" borderId="11" xfId="0" applyFont="1" applyFill="1" applyBorder="1" applyAlignment="1">
      <alignment horizontal="right" vertical="center"/>
    </xf>
    <xf numFmtId="0" fontId="2" fillId="33" borderId="11" xfId="52" applyFont="1" applyFill="1" applyBorder="1" applyAlignment="1">
      <alignment horizontal="left" vertical="center" wrapText="1"/>
      <protection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vertical="center" wrapText="1"/>
    </xf>
    <xf numFmtId="3" fontId="2" fillId="33" borderId="11" xfId="0" applyNumberFormat="1" applyFont="1" applyFill="1" applyBorder="1" applyAlignment="1">
      <alignment vertical="center" wrapText="1"/>
    </xf>
    <xf numFmtId="186" fontId="2" fillId="33" borderId="11" xfId="59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9" fontId="2" fillId="33" borderId="11" xfId="0" applyNumberFormat="1" applyFont="1" applyFill="1" applyBorder="1" applyAlignment="1">
      <alignment vertical="center" wrapText="1"/>
    </xf>
    <xf numFmtId="9" fontId="2" fillId="33" borderId="11" xfId="59" applyFont="1" applyFill="1" applyBorder="1" applyAlignment="1">
      <alignment vertical="center" wrapText="1"/>
    </xf>
    <xf numFmtId="1" fontId="2" fillId="33" borderId="11" xfId="59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86" fontId="7" fillId="0" borderId="10" xfId="59" applyNumberFormat="1" applyFont="1" applyFill="1" applyBorder="1" applyAlignment="1">
      <alignment vertical="center" wrapText="1"/>
    </xf>
    <xf numFmtId="9" fontId="2" fillId="0" borderId="10" xfId="59" applyNumberFormat="1" applyFont="1" applyFill="1" applyBorder="1" applyAlignment="1">
      <alignment horizontal="center" vertical="center" wrapText="1"/>
    </xf>
    <xf numFmtId="2" fontId="2" fillId="0" borderId="10" xfId="59" applyNumberFormat="1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33" borderId="13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4" fillId="0" borderId="11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3" fontId="2" fillId="0" borderId="13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10" fontId="2" fillId="0" borderId="11" xfId="59" applyNumberFormat="1" applyFont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7" fillId="33" borderId="0" xfId="54" applyNumberFormat="1" applyFont="1" applyFill="1" applyBorder="1" applyAlignment="1">
      <alignment vertical="center"/>
      <protection/>
    </xf>
    <xf numFmtId="3" fontId="3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right" vertical="center"/>
    </xf>
    <xf numFmtId="0" fontId="2" fillId="34" borderId="11" xfId="52" applyFont="1" applyFill="1" applyBorder="1" applyAlignment="1">
      <alignment horizontal="left" vertical="center" wrapText="1"/>
      <protection/>
    </xf>
    <xf numFmtId="0" fontId="4" fillId="34" borderId="10" xfId="53" applyFont="1" applyFill="1" applyBorder="1" applyAlignment="1">
      <alignment vertical="center" wrapText="1"/>
      <protection/>
    </xf>
    <xf numFmtId="0" fontId="7" fillId="34" borderId="11" xfId="0" applyFont="1" applyFill="1" applyBorder="1" applyAlignment="1">
      <alignment vertical="center" wrapText="1"/>
    </xf>
    <xf numFmtId="3" fontId="7" fillId="34" borderId="11" xfId="0" applyNumberFormat="1" applyFont="1" applyFill="1" applyBorder="1" applyAlignment="1">
      <alignment vertical="center" wrapText="1"/>
    </xf>
    <xf numFmtId="3" fontId="2" fillId="34" borderId="11" xfId="0" applyNumberFormat="1" applyFont="1" applyFill="1" applyBorder="1" applyAlignment="1">
      <alignment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186" fontId="7" fillId="34" borderId="11" xfId="59" applyNumberFormat="1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186" fontId="2" fillId="34" borderId="11" xfId="59" applyNumberFormat="1" applyFont="1" applyFill="1" applyBorder="1" applyAlignment="1">
      <alignment vertical="center" wrapText="1"/>
    </xf>
    <xf numFmtId="9" fontId="7" fillId="34" borderId="11" xfId="0" applyNumberFormat="1" applyFont="1" applyFill="1" applyBorder="1" applyAlignment="1">
      <alignment vertical="center" wrapText="1"/>
    </xf>
    <xf numFmtId="9" fontId="2" fillId="34" borderId="11" xfId="0" applyNumberFormat="1" applyFont="1" applyFill="1" applyBorder="1" applyAlignment="1">
      <alignment vertical="center" wrapText="1"/>
    </xf>
    <xf numFmtId="9" fontId="2" fillId="34" borderId="11" xfId="59" applyFont="1" applyFill="1" applyBorder="1" applyAlignment="1">
      <alignment vertical="center" wrapText="1"/>
    </xf>
    <xf numFmtId="9" fontId="2" fillId="34" borderId="11" xfId="59" applyFont="1" applyFill="1" applyBorder="1" applyAlignment="1">
      <alignment horizontal="center" vertical="center" wrapText="1"/>
    </xf>
    <xf numFmtId="4" fontId="7" fillId="34" borderId="11" xfId="54" applyNumberFormat="1" applyFont="1" applyFill="1" applyBorder="1" applyAlignment="1">
      <alignment vertical="center"/>
      <protection/>
    </xf>
    <xf numFmtId="2" fontId="2" fillId="34" borderId="11" xfId="0" applyNumberFormat="1" applyFont="1" applyFill="1" applyBorder="1" applyAlignment="1">
      <alignment vertical="center" wrapText="1"/>
    </xf>
    <xf numFmtId="1" fontId="2" fillId="34" borderId="11" xfId="59" applyNumberFormat="1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0" xfId="0" applyFont="1" applyFill="1" applyAlignment="1">
      <alignment vertical="top" wrapText="1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13" fillId="0" borderId="12" xfId="0" applyFont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textRotation="90" wrapText="1"/>
    </xf>
    <xf numFmtId="3" fontId="2" fillId="0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на 1.06.2016 сайт" xfId="54"/>
    <cellStyle name="Обычный_сайт на 15.06. 2-этап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S63"/>
  <sheetViews>
    <sheetView tabSelected="1" zoomScale="75" zoomScaleNormal="75" zoomScaleSheetLayoutView="87" zoomScalePageLayoutView="0" workbookViewId="0" topLeftCell="A8">
      <selection activeCell="J48" sqref="J48"/>
    </sheetView>
  </sheetViews>
  <sheetFormatPr defaultColWidth="9.140625" defaultRowHeight="15" outlineLevelRow="1" outlineLevelCol="1"/>
  <cols>
    <col min="1" max="1" width="4.421875" style="0" customWidth="1"/>
    <col min="2" max="2" width="32.57421875" style="0" customWidth="1"/>
    <col min="3" max="3" width="10.421875" style="0" hidden="1" customWidth="1" outlineLevel="1"/>
    <col min="4" max="4" width="8.00390625" style="0" customWidth="1" collapsed="1"/>
    <col min="5" max="5" width="8.140625" style="0" customWidth="1"/>
    <col min="6" max="6" width="8.57421875" style="0" customWidth="1"/>
    <col min="7" max="7" width="8.8515625" style="0" customWidth="1"/>
    <col min="8" max="8" width="10.421875" style="0" customWidth="1"/>
    <col min="9" max="9" width="8.8515625" style="0" customWidth="1"/>
    <col min="10" max="10" width="8.7109375" style="0" customWidth="1"/>
    <col min="11" max="11" width="10.00390625" style="0" customWidth="1"/>
    <col min="12" max="12" width="10.140625" style="0" customWidth="1"/>
    <col min="13" max="13" width="8.8515625" style="0" customWidth="1"/>
    <col min="14" max="14" width="5.421875" style="0" customWidth="1"/>
    <col min="15" max="15" width="10.421875" style="0" customWidth="1"/>
    <col min="16" max="16" width="10.28125" style="0" customWidth="1"/>
    <col min="17" max="17" width="5.28125" style="0" customWidth="1"/>
    <col min="18" max="18" width="5.7109375" style="0" customWidth="1"/>
    <col min="19" max="19" width="6.00390625" style="0" customWidth="1"/>
    <col min="20" max="20" width="7.8515625" style="0" customWidth="1"/>
    <col min="21" max="21" width="9.8515625" style="0" customWidth="1"/>
    <col min="22" max="22" width="9.00390625" style="0" customWidth="1"/>
    <col min="23" max="23" width="11.8515625" style="0" customWidth="1"/>
    <col min="24" max="24" width="9.8515625" style="0" customWidth="1"/>
    <col min="25" max="25" width="14.28125" style="0" hidden="1" customWidth="1" outlineLevel="1"/>
    <col min="26" max="26" width="14.421875" style="0" hidden="1" customWidth="1" outlineLevel="1"/>
    <col min="27" max="27" width="9.421875" style="0" customWidth="1" collapsed="1"/>
    <col min="28" max="28" width="10.00390625" style="0" customWidth="1"/>
    <col min="29" max="31" width="13.7109375" style="0" hidden="1" customWidth="1" outlineLevel="1"/>
    <col min="32" max="32" width="10.7109375" style="0" customWidth="1" collapsed="1"/>
    <col min="33" max="33" width="10.140625" style="0" customWidth="1"/>
    <col min="34" max="34" width="10.57421875" style="0" customWidth="1"/>
    <col min="35" max="35" width="10.8515625" style="0" customWidth="1"/>
    <col min="36" max="36" width="10.421875" style="0" customWidth="1"/>
    <col min="37" max="37" width="10.57421875" style="0" customWidth="1"/>
    <col min="38" max="38" width="11.57421875" style="0" customWidth="1"/>
    <col min="39" max="39" width="15.00390625" style="0" customWidth="1"/>
    <col min="40" max="40" width="13.28125" style="0" customWidth="1"/>
    <col min="41" max="41" width="14.421875" style="0" customWidth="1"/>
    <col min="42" max="42" width="14.7109375" style="0" customWidth="1"/>
    <col min="43" max="44" width="16.57421875" style="0" customWidth="1"/>
  </cols>
  <sheetData>
    <row r="1" spans="13:39" ht="15">
      <c r="M1" s="211" t="s">
        <v>45</v>
      </c>
      <c r="N1" s="211"/>
      <c r="O1" s="211"/>
      <c r="P1" s="211"/>
      <c r="Q1" s="211"/>
      <c r="R1" s="211"/>
      <c r="S1" s="211"/>
      <c r="T1" s="211"/>
      <c r="AA1" s="24"/>
      <c r="AB1" s="24"/>
      <c r="AC1" s="24"/>
      <c r="AD1" s="24"/>
      <c r="AE1" s="24"/>
      <c r="AF1" s="24"/>
      <c r="AG1" s="24"/>
      <c r="AH1" s="24"/>
      <c r="AI1" s="24"/>
      <c r="AJ1" s="211" t="s">
        <v>51</v>
      </c>
      <c r="AK1" s="211"/>
      <c r="AL1" s="211"/>
      <c r="AM1" s="211"/>
    </row>
    <row r="2" spans="14:39" ht="54.75" customHeight="1">
      <c r="N2" s="212" t="s">
        <v>46</v>
      </c>
      <c r="O2" s="212"/>
      <c r="P2" s="212"/>
      <c r="Q2" s="212"/>
      <c r="R2" s="212"/>
      <c r="S2" s="212"/>
      <c r="T2" s="212"/>
      <c r="AA2" s="21"/>
      <c r="AB2" s="21"/>
      <c r="AC2" s="21"/>
      <c r="AD2" s="21"/>
      <c r="AE2" s="21"/>
      <c r="AF2" s="21"/>
      <c r="AG2" s="21"/>
      <c r="AH2" s="21"/>
      <c r="AI2" s="21"/>
      <c r="AJ2" s="212" t="s">
        <v>46</v>
      </c>
      <c r="AK2" s="212"/>
      <c r="AL2" s="212"/>
      <c r="AM2" s="212"/>
    </row>
    <row r="3" spans="1:42" s="2" customFormat="1" ht="34.5" customHeight="1">
      <c r="A3" s="213" t="s">
        <v>89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0"/>
      <c r="R3" s="20"/>
      <c r="S3" s="20"/>
      <c r="T3" s="20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20"/>
      <c r="AP3" s="7"/>
    </row>
    <row r="4" spans="1:42" s="2" customFormat="1" ht="39.75" customHeight="1">
      <c r="A4" s="214" t="s">
        <v>8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110"/>
      <c r="R4" s="110"/>
      <c r="S4" s="110"/>
      <c r="T4" s="110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5"/>
      <c r="AP4" s="7"/>
    </row>
    <row r="5" spans="1:39" ht="17.25" customHeight="1">
      <c r="A5" s="203" t="s">
        <v>26</v>
      </c>
      <c r="B5" s="203" t="s">
        <v>28</v>
      </c>
      <c r="C5" s="203" t="s">
        <v>58</v>
      </c>
      <c r="D5" s="203" t="s">
        <v>47</v>
      </c>
      <c r="E5" s="203" t="s">
        <v>29</v>
      </c>
      <c r="F5" s="203"/>
      <c r="G5" s="203" t="s">
        <v>49</v>
      </c>
      <c r="H5" s="203"/>
      <c r="I5" s="204" t="s">
        <v>48</v>
      </c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6"/>
      <c r="U5" s="203" t="s">
        <v>52</v>
      </c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0" t="s">
        <v>53</v>
      </c>
      <c r="AM5" s="215" t="s">
        <v>54</v>
      </c>
    </row>
    <row r="6" spans="1:39" ht="66" customHeight="1">
      <c r="A6" s="203"/>
      <c r="B6" s="203"/>
      <c r="C6" s="203"/>
      <c r="D6" s="203"/>
      <c r="E6" s="203"/>
      <c r="F6" s="203"/>
      <c r="G6" s="203"/>
      <c r="H6" s="203"/>
      <c r="I6" s="202" t="s">
        <v>31</v>
      </c>
      <c r="J6" s="202"/>
      <c r="K6" s="202"/>
      <c r="L6" s="202"/>
      <c r="M6" s="202" t="s">
        <v>32</v>
      </c>
      <c r="N6" s="202"/>
      <c r="O6" s="202"/>
      <c r="P6" s="202"/>
      <c r="Q6" s="204" t="s">
        <v>59</v>
      </c>
      <c r="R6" s="206"/>
      <c r="S6" s="204" t="s">
        <v>60</v>
      </c>
      <c r="T6" s="206"/>
      <c r="U6" s="204" t="s">
        <v>40</v>
      </c>
      <c r="V6" s="205"/>
      <c r="W6" s="206"/>
      <c r="X6" s="204" t="s">
        <v>56</v>
      </c>
      <c r="Y6" s="205"/>
      <c r="Z6" s="205"/>
      <c r="AA6" s="205"/>
      <c r="AB6" s="205"/>
      <c r="AC6" s="205"/>
      <c r="AD6" s="205"/>
      <c r="AE6" s="206"/>
      <c r="AF6" s="204" t="s">
        <v>34</v>
      </c>
      <c r="AG6" s="205"/>
      <c r="AH6" s="206"/>
      <c r="AI6" s="207" t="s">
        <v>35</v>
      </c>
      <c r="AJ6" s="208"/>
      <c r="AK6" s="209"/>
      <c r="AL6" s="201"/>
      <c r="AM6" s="216"/>
    </row>
    <row r="7" spans="1:39" ht="43.5" customHeight="1">
      <c r="A7" s="203"/>
      <c r="B7" s="203"/>
      <c r="C7" s="203"/>
      <c r="D7" s="203"/>
      <c r="E7" s="5" t="s">
        <v>23</v>
      </c>
      <c r="F7" s="5" t="s">
        <v>64</v>
      </c>
      <c r="G7" s="5" t="s">
        <v>23</v>
      </c>
      <c r="H7" s="5" t="s">
        <v>88</v>
      </c>
      <c r="I7" s="5" t="s">
        <v>23</v>
      </c>
      <c r="J7" s="5" t="s">
        <v>24</v>
      </c>
      <c r="K7" s="5" t="s">
        <v>50</v>
      </c>
      <c r="L7" s="5" t="s">
        <v>25</v>
      </c>
      <c r="M7" s="5" t="s">
        <v>23</v>
      </c>
      <c r="N7" s="5" t="s">
        <v>24</v>
      </c>
      <c r="O7" s="5" t="s">
        <v>50</v>
      </c>
      <c r="P7" s="5" t="s">
        <v>25</v>
      </c>
      <c r="Q7" s="5" t="s">
        <v>23</v>
      </c>
      <c r="R7" s="5" t="s">
        <v>24</v>
      </c>
      <c r="S7" s="5" t="s">
        <v>23</v>
      </c>
      <c r="T7" s="5" t="s">
        <v>24</v>
      </c>
      <c r="U7" s="114" t="s">
        <v>79</v>
      </c>
      <c r="V7" s="114" t="s">
        <v>78</v>
      </c>
      <c r="W7" s="5" t="s">
        <v>80</v>
      </c>
      <c r="X7" s="4" t="s">
        <v>79</v>
      </c>
      <c r="Y7" s="29" t="s">
        <v>13</v>
      </c>
      <c r="Z7" s="29" t="s">
        <v>14</v>
      </c>
      <c r="AA7" s="166" t="s">
        <v>78</v>
      </c>
      <c r="AB7" s="167" t="s">
        <v>80</v>
      </c>
      <c r="AC7" s="29" t="s">
        <v>3</v>
      </c>
      <c r="AD7" s="29" t="s">
        <v>2</v>
      </c>
      <c r="AE7" s="29" t="s">
        <v>1</v>
      </c>
      <c r="AF7" s="4" t="s">
        <v>79</v>
      </c>
      <c r="AG7" s="4" t="s">
        <v>78</v>
      </c>
      <c r="AH7" s="5" t="s">
        <v>80</v>
      </c>
      <c r="AI7" s="4" t="s">
        <v>79</v>
      </c>
      <c r="AJ7" s="4" t="s">
        <v>78</v>
      </c>
      <c r="AK7" s="5" t="s">
        <v>80</v>
      </c>
      <c r="AL7" s="202"/>
      <c r="AM7" s="217"/>
    </row>
    <row r="8" spans="1:39" ht="18" customHeight="1">
      <c r="A8" s="5">
        <v>1</v>
      </c>
      <c r="B8" s="6">
        <v>2</v>
      </c>
      <c r="C8" s="5" t="s">
        <v>0</v>
      </c>
      <c r="D8" s="6">
        <v>3</v>
      </c>
      <c r="E8" s="6">
        <v>4</v>
      </c>
      <c r="F8" s="6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4">
        <v>20</v>
      </c>
      <c r="V8" s="4">
        <v>21</v>
      </c>
      <c r="W8" s="4">
        <v>22</v>
      </c>
      <c r="X8" s="4">
        <v>23</v>
      </c>
      <c r="Y8" s="218" t="s">
        <v>55</v>
      </c>
      <c r="Z8" s="219"/>
      <c r="AA8" s="4">
        <v>24</v>
      </c>
      <c r="AB8" s="4">
        <v>25</v>
      </c>
      <c r="AC8" s="218" t="s">
        <v>55</v>
      </c>
      <c r="AD8" s="220"/>
      <c r="AE8" s="219"/>
      <c r="AF8" s="4">
        <v>26</v>
      </c>
      <c r="AG8" s="4">
        <v>27</v>
      </c>
      <c r="AH8" s="4">
        <v>28</v>
      </c>
      <c r="AI8" s="4">
        <v>29</v>
      </c>
      <c r="AJ8" s="4">
        <v>30</v>
      </c>
      <c r="AK8" s="4">
        <v>31</v>
      </c>
      <c r="AL8" s="30">
        <v>32</v>
      </c>
      <c r="AM8" s="114">
        <v>33</v>
      </c>
    </row>
    <row r="9" spans="1:39" ht="32.25" customHeight="1">
      <c r="A9" s="40" t="s">
        <v>6</v>
      </c>
      <c r="B9" s="221" t="s">
        <v>67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</row>
    <row r="10" spans="1:41" ht="63" customHeight="1">
      <c r="A10" s="13">
        <v>1</v>
      </c>
      <c r="B10" s="93" t="s">
        <v>65</v>
      </c>
      <c r="C10" s="118"/>
      <c r="D10" s="5" t="s">
        <v>38</v>
      </c>
      <c r="E10" s="5">
        <v>1</v>
      </c>
      <c r="F10" s="101"/>
      <c r="G10" s="94">
        <v>6500</v>
      </c>
      <c r="H10" s="94"/>
      <c r="I10" s="94">
        <v>6500</v>
      </c>
      <c r="J10" s="164">
        <v>6500</v>
      </c>
      <c r="K10" s="95">
        <v>0</v>
      </c>
      <c r="L10" s="101" t="s">
        <v>81</v>
      </c>
      <c r="M10" s="94"/>
      <c r="N10" s="8"/>
      <c r="O10" s="95"/>
      <c r="P10" s="8"/>
      <c r="Q10" s="8"/>
      <c r="R10" s="8"/>
      <c r="S10" s="8"/>
      <c r="T10" s="8"/>
      <c r="U10" s="8"/>
      <c r="V10" s="8"/>
      <c r="W10" s="96">
        <v>0</v>
      </c>
      <c r="X10" s="95">
        <v>0</v>
      </c>
      <c r="Y10" s="138"/>
      <c r="Z10" s="138"/>
      <c r="AA10" s="98"/>
      <c r="AB10" s="98"/>
      <c r="AC10" s="168"/>
      <c r="AD10" s="168"/>
      <c r="AE10" s="97"/>
      <c r="AF10" s="8"/>
      <c r="AG10" s="8"/>
      <c r="AH10" s="99"/>
      <c r="AI10" s="8"/>
      <c r="AJ10" s="8"/>
      <c r="AK10" s="100"/>
      <c r="AL10" s="8" t="s">
        <v>62</v>
      </c>
      <c r="AM10" s="197" t="s">
        <v>83</v>
      </c>
      <c r="AN10" s="46"/>
      <c r="AO10" s="47"/>
    </row>
    <row r="11" spans="1:41" ht="106.5" customHeight="1">
      <c r="A11" s="13">
        <v>2</v>
      </c>
      <c r="B11" s="93" t="s">
        <v>66</v>
      </c>
      <c r="C11" s="118"/>
      <c r="D11" s="5" t="s">
        <v>38</v>
      </c>
      <c r="E11" s="5">
        <v>1</v>
      </c>
      <c r="F11" s="101"/>
      <c r="G11" s="94">
        <v>7500</v>
      </c>
      <c r="H11" s="94"/>
      <c r="I11" s="94">
        <v>7500</v>
      </c>
      <c r="J11" s="164">
        <v>7500</v>
      </c>
      <c r="K11" s="95">
        <v>0</v>
      </c>
      <c r="L11" s="101"/>
      <c r="M11" s="94"/>
      <c r="N11" s="8"/>
      <c r="O11" s="95"/>
      <c r="P11" s="8"/>
      <c r="Q11" s="8"/>
      <c r="R11" s="8"/>
      <c r="S11" s="8"/>
      <c r="T11" s="8"/>
      <c r="U11" s="8"/>
      <c r="V11" s="8"/>
      <c r="W11" s="96">
        <v>0</v>
      </c>
      <c r="X11" s="95">
        <v>0</v>
      </c>
      <c r="Y11" s="138"/>
      <c r="Z11" s="138"/>
      <c r="AA11" s="98"/>
      <c r="AB11" s="98"/>
      <c r="AC11" s="168"/>
      <c r="AD11" s="168"/>
      <c r="AE11" s="97"/>
      <c r="AF11" s="8"/>
      <c r="AG11" s="8"/>
      <c r="AH11" s="99"/>
      <c r="AI11" s="8"/>
      <c r="AJ11" s="8"/>
      <c r="AK11" s="100"/>
      <c r="AL11" s="8" t="s">
        <v>62</v>
      </c>
      <c r="AM11" s="199"/>
      <c r="AN11" s="46"/>
      <c r="AO11" s="47"/>
    </row>
    <row r="12" spans="1:41" s="151" customFormat="1" ht="15" customHeight="1" hidden="1" outlineLevel="1">
      <c r="A12" s="139"/>
      <c r="B12" s="140" t="s">
        <v>15</v>
      </c>
      <c r="C12" s="160" t="s">
        <v>61</v>
      </c>
      <c r="D12" s="137"/>
      <c r="E12" s="141"/>
      <c r="F12" s="142"/>
      <c r="G12" s="143"/>
      <c r="H12" s="143"/>
      <c r="I12" s="94">
        <f aca="true" t="shared" si="0" ref="I12:I27">G12</f>
        <v>0</v>
      </c>
      <c r="J12" s="164">
        <f aca="true" t="shared" si="1" ref="J12:J26">H12</f>
        <v>0</v>
      </c>
      <c r="K12" s="144"/>
      <c r="L12" s="136"/>
      <c r="M12" s="145"/>
      <c r="N12" s="145"/>
      <c r="O12" s="144"/>
      <c r="P12" s="145"/>
      <c r="Q12" s="145"/>
      <c r="R12" s="145"/>
      <c r="S12" s="145"/>
      <c r="T12" s="145"/>
      <c r="U12" s="146"/>
      <c r="V12" s="146"/>
      <c r="W12" s="146"/>
      <c r="X12" s="95" t="e">
        <f>Z12/Y12</f>
        <v>#DIV/0!</v>
      </c>
      <c r="Y12" s="143">
        <v>0</v>
      </c>
      <c r="Z12" s="143">
        <v>0</v>
      </c>
      <c r="AA12" s="147"/>
      <c r="AB12" s="147"/>
      <c r="AC12" s="138"/>
      <c r="AD12" s="138"/>
      <c r="AE12" s="125"/>
      <c r="AF12" s="136"/>
      <c r="AG12" s="136"/>
      <c r="AH12" s="147"/>
      <c r="AI12" s="136"/>
      <c r="AJ12" s="136"/>
      <c r="AK12" s="148"/>
      <c r="AL12" s="136"/>
      <c r="AM12" s="224"/>
      <c r="AN12" s="149"/>
      <c r="AO12" s="150"/>
    </row>
    <row r="13" spans="1:41" s="151" customFormat="1" ht="15" customHeight="1" hidden="1" outlineLevel="1">
      <c r="A13" s="139"/>
      <c r="B13" s="140" t="s">
        <v>16</v>
      </c>
      <c r="C13" s="160" t="s">
        <v>61</v>
      </c>
      <c r="D13" s="137"/>
      <c r="E13" s="141"/>
      <c r="F13" s="142"/>
      <c r="G13" s="143"/>
      <c r="H13" s="143"/>
      <c r="I13" s="94">
        <f t="shared" si="0"/>
        <v>0</v>
      </c>
      <c r="J13" s="164">
        <f t="shared" si="1"/>
        <v>0</v>
      </c>
      <c r="K13" s="144"/>
      <c r="L13" s="136"/>
      <c r="M13" s="145"/>
      <c r="N13" s="145"/>
      <c r="O13" s="144"/>
      <c r="P13" s="145"/>
      <c r="Q13" s="145"/>
      <c r="R13" s="145"/>
      <c r="S13" s="145"/>
      <c r="T13" s="145"/>
      <c r="U13" s="146"/>
      <c r="V13" s="146"/>
      <c r="W13" s="146"/>
      <c r="X13" s="95" t="e">
        <f>Z13/Y13</f>
        <v>#DIV/0!</v>
      </c>
      <c r="Y13" s="143">
        <v>0</v>
      </c>
      <c r="Z13" s="143">
        <v>0</v>
      </c>
      <c r="AA13" s="147"/>
      <c r="AB13" s="147"/>
      <c r="AC13" s="138"/>
      <c r="AD13" s="138"/>
      <c r="AE13" s="125"/>
      <c r="AF13" s="136"/>
      <c r="AG13" s="136"/>
      <c r="AH13" s="147"/>
      <c r="AI13" s="136"/>
      <c r="AJ13" s="136"/>
      <c r="AK13" s="148"/>
      <c r="AL13" s="136"/>
      <c r="AM13" s="224"/>
      <c r="AN13" s="149"/>
      <c r="AO13" s="150"/>
    </row>
    <row r="14" spans="1:41" s="151" customFormat="1" ht="15" customHeight="1" hidden="1" outlineLevel="1">
      <c r="A14" s="139"/>
      <c r="B14" s="140" t="s">
        <v>17</v>
      </c>
      <c r="C14" s="118"/>
      <c r="D14" s="137"/>
      <c r="E14" s="141"/>
      <c r="F14" s="142"/>
      <c r="G14" s="143"/>
      <c r="H14" s="143"/>
      <c r="I14" s="94">
        <f t="shared" si="0"/>
        <v>0</v>
      </c>
      <c r="J14" s="164">
        <f t="shared" si="1"/>
        <v>0</v>
      </c>
      <c r="K14" s="144"/>
      <c r="L14" s="136"/>
      <c r="M14" s="145"/>
      <c r="N14" s="145"/>
      <c r="O14" s="144"/>
      <c r="P14" s="145"/>
      <c r="Q14" s="145"/>
      <c r="R14" s="145"/>
      <c r="S14" s="145"/>
      <c r="T14" s="145"/>
      <c r="U14" s="146"/>
      <c r="V14" s="146"/>
      <c r="W14" s="146"/>
      <c r="X14" s="95" t="e">
        <f>Z14/Y14</f>
        <v>#DIV/0!</v>
      </c>
      <c r="Y14" s="138"/>
      <c r="Z14" s="138"/>
      <c r="AA14" s="147"/>
      <c r="AB14" s="147"/>
      <c r="AC14" s="138"/>
      <c r="AD14" s="138"/>
      <c r="AE14" s="125"/>
      <c r="AF14" s="136"/>
      <c r="AG14" s="136"/>
      <c r="AH14" s="147"/>
      <c r="AI14" s="136"/>
      <c r="AJ14" s="136"/>
      <c r="AK14" s="148"/>
      <c r="AL14" s="136"/>
      <c r="AM14" s="224"/>
      <c r="AN14" s="149"/>
      <c r="AO14" s="150"/>
    </row>
    <row r="15" spans="1:41" s="192" customFormat="1" ht="55.5" customHeight="1" collapsed="1">
      <c r="A15" s="171">
        <v>3</v>
      </c>
      <c r="B15" s="172" t="s">
        <v>18</v>
      </c>
      <c r="C15" s="173"/>
      <c r="D15" s="167" t="s">
        <v>38</v>
      </c>
      <c r="E15" s="167">
        <v>1</v>
      </c>
      <c r="F15" s="174"/>
      <c r="G15" s="175">
        <v>25500</v>
      </c>
      <c r="H15" s="175"/>
      <c r="I15" s="176">
        <f t="shared" si="0"/>
        <v>25500</v>
      </c>
      <c r="J15" s="177">
        <v>25500</v>
      </c>
      <c r="K15" s="178">
        <v>0</v>
      </c>
      <c r="L15" s="179"/>
      <c r="M15" s="180"/>
      <c r="N15" s="180"/>
      <c r="O15" s="181"/>
      <c r="P15" s="180"/>
      <c r="Q15" s="180"/>
      <c r="R15" s="180"/>
      <c r="S15" s="180"/>
      <c r="T15" s="180"/>
      <c r="U15" s="182"/>
      <c r="V15" s="182"/>
      <c r="W15" s="183">
        <v>0</v>
      </c>
      <c r="X15" s="181">
        <v>0</v>
      </c>
      <c r="Y15" s="176"/>
      <c r="Z15" s="176"/>
      <c r="AA15" s="184"/>
      <c r="AB15" s="185"/>
      <c r="AC15" s="186"/>
      <c r="AD15" s="186"/>
      <c r="AE15" s="187"/>
      <c r="AF15" s="179"/>
      <c r="AG15" s="179"/>
      <c r="AH15" s="184"/>
      <c r="AI15" s="179"/>
      <c r="AJ15" s="179"/>
      <c r="AK15" s="188"/>
      <c r="AL15" s="189" t="s">
        <v>82</v>
      </c>
      <c r="AM15" s="197" t="s">
        <v>83</v>
      </c>
      <c r="AN15" s="190"/>
      <c r="AO15" s="191"/>
    </row>
    <row r="16" spans="1:41" ht="54.75" customHeight="1">
      <c r="A16" s="106">
        <v>4</v>
      </c>
      <c r="B16" s="93" t="s">
        <v>19</v>
      </c>
      <c r="C16" s="160"/>
      <c r="D16" s="5" t="s">
        <v>38</v>
      </c>
      <c r="E16" s="5">
        <v>1</v>
      </c>
      <c r="F16" s="132"/>
      <c r="G16" s="133">
        <v>20000</v>
      </c>
      <c r="H16" s="133"/>
      <c r="I16" s="94">
        <f t="shared" si="0"/>
        <v>20000</v>
      </c>
      <c r="J16" s="164">
        <v>20000</v>
      </c>
      <c r="K16" s="127">
        <v>0</v>
      </c>
      <c r="L16" s="101"/>
      <c r="M16" s="102"/>
      <c r="N16" s="102"/>
      <c r="O16" s="95"/>
      <c r="P16" s="102"/>
      <c r="Q16" s="102"/>
      <c r="R16" s="102"/>
      <c r="S16" s="102"/>
      <c r="T16" s="102"/>
      <c r="U16" s="105"/>
      <c r="V16" s="105"/>
      <c r="W16" s="96">
        <v>0</v>
      </c>
      <c r="X16" s="95">
        <v>0</v>
      </c>
      <c r="Y16" s="143"/>
      <c r="Z16" s="143"/>
      <c r="AA16" s="98"/>
      <c r="AB16" s="129"/>
      <c r="AC16" s="97"/>
      <c r="AD16" s="97"/>
      <c r="AE16" s="103"/>
      <c r="AF16" s="8"/>
      <c r="AG16" s="8"/>
      <c r="AH16" s="99"/>
      <c r="AI16" s="8"/>
      <c r="AJ16" s="8"/>
      <c r="AK16" s="100"/>
      <c r="AL16" s="162" t="s">
        <v>62</v>
      </c>
      <c r="AM16" s="198"/>
      <c r="AN16" s="46"/>
      <c r="AO16" s="47"/>
    </row>
    <row r="17" spans="1:41" s="192" customFormat="1" ht="40.5" customHeight="1">
      <c r="A17" s="171">
        <v>5</v>
      </c>
      <c r="B17" s="172" t="s">
        <v>20</v>
      </c>
      <c r="C17" s="173"/>
      <c r="D17" s="167" t="s">
        <v>38</v>
      </c>
      <c r="E17" s="167">
        <v>1</v>
      </c>
      <c r="F17" s="174"/>
      <c r="G17" s="175">
        <v>15000</v>
      </c>
      <c r="H17" s="175"/>
      <c r="I17" s="176">
        <f t="shared" si="0"/>
        <v>15000</v>
      </c>
      <c r="J17" s="177">
        <v>15000</v>
      </c>
      <c r="K17" s="178">
        <v>0</v>
      </c>
      <c r="L17" s="179"/>
      <c r="M17" s="180"/>
      <c r="N17" s="180"/>
      <c r="O17" s="181"/>
      <c r="P17" s="180"/>
      <c r="Q17" s="180"/>
      <c r="R17" s="180"/>
      <c r="S17" s="180"/>
      <c r="T17" s="180"/>
      <c r="U17" s="182"/>
      <c r="V17" s="182"/>
      <c r="W17" s="183">
        <v>0</v>
      </c>
      <c r="X17" s="181">
        <v>0</v>
      </c>
      <c r="Y17" s="176"/>
      <c r="Z17" s="176"/>
      <c r="AA17" s="184"/>
      <c r="AB17" s="185"/>
      <c r="AC17" s="186"/>
      <c r="AD17" s="186"/>
      <c r="AE17" s="187"/>
      <c r="AF17" s="179"/>
      <c r="AG17" s="179"/>
      <c r="AH17" s="184"/>
      <c r="AI17" s="179"/>
      <c r="AJ17" s="179"/>
      <c r="AK17" s="188"/>
      <c r="AL17" s="189" t="s">
        <v>82</v>
      </c>
      <c r="AM17" s="198"/>
      <c r="AN17" s="190"/>
      <c r="AO17" s="191"/>
    </row>
    <row r="18" spans="1:41" ht="52.5" customHeight="1">
      <c r="A18" s="106">
        <v>6</v>
      </c>
      <c r="B18" s="93" t="s">
        <v>21</v>
      </c>
      <c r="C18" s="160"/>
      <c r="D18" s="5" t="s">
        <v>38</v>
      </c>
      <c r="E18" s="5">
        <v>1</v>
      </c>
      <c r="F18" s="132"/>
      <c r="G18" s="133">
        <v>2110</v>
      </c>
      <c r="H18" s="133"/>
      <c r="I18" s="94">
        <f t="shared" si="0"/>
        <v>2110</v>
      </c>
      <c r="J18" s="164">
        <v>2110</v>
      </c>
      <c r="K18" s="127">
        <v>0</v>
      </c>
      <c r="L18" s="101"/>
      <c r="M18" s="102"/>
      <c r="N18" s="102"/>
      <c r="O18" s="95"/>
      <c r="P18" s="102"/>
      <c r="Q18" s="102"/>
      <c r="R18" s="102"/>
      <c r="S18" s="102"/>
      <c r="T18" s="102"/>
      <c r="U18" s="105"/>
      <c r="V18" s="105"/>
      <c r="W18" s="96">
        <v>0</v>
      </c>
      <c r="X18" s="95">
        <v>0</v>
      </c>
      <c r="Y18" s="143"/>
      <c r="Z18" s="143"/>
      <c r="AA18" s="98"/>
      <c r="AB18" s="129"/>
      <c r="AC18" s="97"/>
      <c r="AD18" s="97"/>
      <c r="AE18" s="103"/>
      <c r="AF18" s="8"/>
      <c r="AG18" s="8"/>
      <c r="AH18" s="99"/>
      <c r="AI18" s="8"/>
      <c r="AJ18" s="8"/>
      <c r="AK18" s="100"/>
      <c r="AL18" s="162" t="s">
        <v>62</v>
      </c>
      <c r="AM18" s="199"/>
      <c r="AN18" s="46"/>
      <c r="AO18" s="47"/>
    </row>
    <row r="19" spans="1:41" ht="47.25" customHeight="1">
      <c r="A19" s="106">
        <v>7</v>
      </c>
      <c r="B19" s="93" t="s">
        <v>68</v>
      </c>
      <c r="C19" s="160"/>
      <c r="D19" s="5" t="s">
        <v>38</v>
      </c>
      <c r="E19" s="5">
        <v>1</v>
      </c>
      <c r="F19" s="132"/>
      <c r="G19" s="133">
        <v>54000</v>
      </c>
      <c r="H19" s="133"/>
      <c r="I19" s="94">
        <f t="shared" si="0"/>
        <v>54000</v>
      </c>
      <c r="J19" s="164">
        <v>54000</v>
      </c>
      <c r="K19" s="127">
        <v>0</v>
      </c>
      <c r="L19" s="101"/>
      <c r="M19" s="102"/>
      <c r="N19" s="102"/>
      <c r="O19" s="95"/>
      <c r="P19" s="102"/>
      <c r="Q19" s="102"/>
      <c r="R19" s="102"/>
      <c r="S19" s="102"/>
      <c r="T19" s="102"/>
      <c r="U19" s="105"/>
      <c r="V19" s="105"/>
      <c r="W19" s="96">
        <v>0</v>
      </c>
      <c r="X19" s="95">
        <v>0</v>
      </c>
      <c r="Y19" s="143"/>
      <c r="Z19" s="143"/>
      <c r="AA19" s="98"/>
      <c r="AB19" s="129"/>
      <c r="AC19" s="97"/>
      <c r="AD19" s="97"/>
      <c r="AE19" s="103"/>
      <c r="AF19" s="8"/>
      <c r="AG19" s="8"/>
      <c r="AH19" s="99"/>
      <c r="AI19" s="8"/>
      <c r="AJ19" s="8"/>
      <c r="AK19" s="100"/>
      <c r="AL19" s="162" t="s">
        <v>62</v>
      </c>
      <c r="AM19" s="226" t="s">
        <v>83</v>
      </c>
      <c r="AN19" s="46"/>
      <c r="AO19" s="47"/>
    </row>
    <row r="20" spans="1:41" ht="53.25" customHeight="1">
      <c r="A20" s="106">
        <v>8</v>
      </c>
      <c r="B20" s="93" t="s">
        <v>69</v>
      </c>
      <c r="C20" s="160"/>
      <c r="D20" s="5" t="s">
        <v>38</v>
      </c>
      <c r="E20" s="5">
        <v>1</v>
      </c>
      <c r="F20" s="132"/>
      <c r="G20" s="133">
        <v>56500</v>
      </c>
      <c r="H20" s="133"/>
      <c r="I20" s="94">
        <f t="shared" si="0"/>
        <v>56500</v>
      </c>
      <c r="J20" s="164">
        <v>56500</v>
      </c>
      <c r="K20" s="127">
        <v>0</v>
      </c>
      <c r="L20" s="101"/>
      <c r="M20" s="102"/>
      <c r="N20" s="102"/>
      <c r="O20" s="95"/>
      <c r="P20" s="102"/>
      <c r="Q20" s="102"/>
      <c r="R20" s="102"/>
      <c r="S20" s="102"/>
      <c r="T20" s="102"/>
      <c r="U20" s="105"/>
      <c r="V20" s="105"/>
      <c r="W20" s="96">
        <v>0</v>
      </c>
      <c r="X20" s="95">
        <v>0</v>
      </c>
      <c r="Y20" s="143"/>
      <c r="Z20" s="143"/>
      <c r="AA20" s="98"/>
      <c r="AB20" s="129"/>
      <c r="AC20" s="97"/>
      <c r="AD20" s="97"/>
      <c r="AE20" s="103"/>
      <c r="AF20" s="8"/>
      <c r="AG20" s="8"/>
      <c r="AH20" s="99"/>
      <c r="AI20" s="8"/>
      <c r="AJ20" s="8"/>
      <c r="AK20" s="100"/>
      <c r="AL20" s="162" t="s">
        <v>62</v>
      </c>
      <c r="AM20" s="227"/>
      <c r="AN20" s="46"/>
      <c r="AO20" s="47"/>
    </row>
    <row r="21" spans="1:41" ht="95.25" customHeight="1">
      <c r="A21" s="106">
        <v>9</v>
      </c>
      <c r="B21" s="93" t="s">
        <v>70</v>
      </c>
      <c r="C21" s="160"/>
      <c r="D21" s="5" t="s">
        <v>38</v>
      </c>
      <c r="E21" s="5">
        <v>1</v>
      </c>
      <c r="F21" s="132"/>
      <c r="G21" s="133">
        <v>9000</v>
      </c>
      <c r="H21" s="133"/>
      <c r="I21" s="94">
        <f t="shared" si="0"/>
        <v>9000</v>
      </c>
      <c r="J21" s="164">
        <f t="shared" si="1"/>
        <v>0</v>
      </c>
      <c r="K21" s="127">
        <v>-1</v>
      </c>
      <c r="L21" s="101" t="s">
        <v>91</v>
      </c>
      <c r="M21" s="102"/>
      <c r="N21" s="102"/>
      <c r="O21" s="95"/>
      <c r="P21" s="102"/>
      <c r="Q21" s="102"/>
      <c r="R21" s="102"/>
      <c r="S21" s="102"/>
      <c r="T21" s="102"/>
      <c r="U21" s="105"/>
      <c r="V21" s="105"/>
      <c r="W21" s="96">
        <v>0</v>
      </c>
      <c r="X21" s="95">
        <v>0</v>
      </c>
      <c r="Y21" s="143"/>
      <c r="Z21" s="143"/>
      <c r="AA21" s="98"/>
      <c r="AB21" s="129"/>
      <c r="AC21" s="97"/>
      <c r="AD21" s="97"/>
      <c r="AE21" s="103"/>
      <c r="AF21" s="8"/>
      <c r="AG21" s="8"/>
      <c r="AH21" s="99"/>
      <c r="AI21" s="8"/>
      <c r="AJ21" s="8"/>
      <c r="AK21" s="100"/>
      <c r="AL21" s="162" t="s">
        <v>62</v>
      </c>
      <c r="AM21" s="227"/>
      <c r="AN21" s="46"/>
      <c r="AO21" s="47"/>
    </row>
    <row r="22" spans="1:41" ht="72.75" customHeight="1">
      <c r="A22" s="106">
        <v>10</v>
      </c>
      <c r="B22" s="93" t="s">
        <v>71</v>
      </c>
      <c r="C22" s="160"/>
      <c r="D22" s="5" t="s">
        <v>38</v>
      </c>
      <c r="E22" s="5">
        <v>1</v>
      </c>
      <c r="F22" s="132"/>
      <c r="G22" s="133">
        <v>9000</v>
      </c>
      <c r="H22" s="133"/>
      <c r="I22" s="94">
        <f t="shared" si="0"/>
        <v>9000</v>
      </c>
      <c r="J22" s="164">
        <f t="shared" si="1"/>
        <v>0</v>
      </c>
      <c r="K22" s="127">
        <v>-1</v>
      </c>
      <c r="L22" s="101" t="s">
        <v>90</v>
      </c>
      <c r="M22" s="102"/>
      <c r="N22" s="102"/>
      <c r="O22" s="95"/>
      <c r="P22" s="102"/>
      <c r="Q22" s="102"/>
      <c r="R22" s="102"/>
      <c r="S22" s="102"/>
      <c r="T22" s="102"/>
      <c r="U22" s="105"/>
      <c r="V22" s="105"/>
      <c r="W22" s="96">
        <v>0</v>
      </c>
      <c r="X22" s="95">
        <v>0</v>
      </c>
      <c r="Y22" s="143"/>
      <c r="Z22" s="143"/>
      <c r="AA22" s="98"/>
      <c r="AB22" s="129"/>
      <c r="AC22" s="97"/>
      <c r="AD22" s="97"/>
      <c r="AE22" s="103"/>
      <c r="AF22" s="8"/>
      <c r="AG22" s="8"/>
      <c r="AH22" s="99"/>
      <c r="AI22" s="8"/>
      <c r="AJ22" s="8"/>
      <c r="AK22" s="100"/>
      <c r="AL22" s="162" t="s">
        <v>62</v>
      </c>
      <c r="AM22" s="227"/>
      <c r="AN22" s="46"/>
      <c r="AO22" s="47"/>
    </row>
    <row r="23" spans="1:41" ht="97.5" customHeight="1">
      <c r="A23" s="106">
        <v>11</v>
      </c>
      <c r="B23" s="93" t="s">
        <v>72</v>
      </c>
      <c r="C23" s="160"/>
      <c r="D23" s="5" t="s">
        <v>38</v>
      </c>
      <c r="E23" s="5">
        <v>1</v>
      </c>
      <c r="F23" s="132"/>
      <c r="G23" s="133">
        <v>7500</v>
      </c>
      <c r="H23" s="133"/>
      <c r="I23" s="94">
        <f t="shared" si="0"/>
        <v>7500</v>
      </c>
      <c r="J23" s="164">
        <v>7500</v>
      </c>
      <c r="K23" s="127">
        <v>0</v>
      </c>
      <c r="L23" s="101"/>
      <c r="M23" s="102"/>
      <c r="N23" s="102"/>
      <c r="O23" s="95"/>
      <c r="P23" s="102"/>
      <c r="Q23" s="102"/>
      <c r="R23" s="102"/>
      <c r="S23" s="102"/>
      <c r="T23" s="102"/>
      <c r="U23" s="105"/>
      <c r="V23" s="105"/>
      <c r="W23" s="96">
        <v>0</v>
      </c>
      <c r="X23" s="95">
        <v>0</v>
      </c>
      <c r="Y23" s="143"/>
      <c r="Z23" s="143"/>
      <c r="AA23" s="98"/>
      <c r="AB23" s="129"/>
      <c r="AC23" s="97"/>
      <c r="AD23" s="97"/>
      <c r="AE23" s="103"/>
      <c r="AF23" s="8"/>
      <c r="AG23" s="8"/>
      <c r="AH23" s="99"/>
      <c r="AI23" s="8"/>
      <c r="AJ23" s="8"/>
      <c r="AK23" s="100"/>
      <c r="AL23" s="162" t="s">
        <v>62</v>
      </c>
      <c r="AM23" s="227"/>
      <c r="AN23" s="46"/>
      <c r="AO23" s="47"/>
    </row>
    <row r="24" spans="1:41" ht="135" customHeight="1">
      <c r="A24" s="106">
        <v>12</v>
      </c>
      <c r="B24" s="93" t="s">
        <v>73</v>
      </c>
      <c r="C24" s="160"/>
      <c r="D24" s="5" t="s">
        <v>38</v>
      </c>
      <c r="E24" s="5">
        <v>1</v>
      </c>
      <c r="F24" s="132"/>
      <c r="G24" s="133">
        <v>2500</v>
      </c>
      <c r="H24" s="133"/>
      <c r="I24" s="94">
        <f t="shared" si="0"/>
        <v>2500</v>
      </c>
      <c r="J24" s="164">
        <v>2500</v>
      </c>
      <c r="K24" s="127">
        <v>0</v>
      </c>
      <c r="L24" s="101" t="s">
        <v>81</v>
      </c>
      <c r="M24" s="102"/>
      <c r="N24" s="102"/>
      <c r="O24" s="95"/>
      <c r="P24" s="102"/>
      <c r="Q24" s="102"/>
      <c r="R24" s="102"/>
      <c r="S24" s="102"/>
      <c r="T24" s="102"/>
      <c r="U24" s="105"/>
      <c r="V24" s="105"/>
      <c r="W24" s="96">
        <v>0</v>
      </c>
      <c r="X24" s="95">
        <v>0</v>
      </c>
      <c r="Y24" s="143"/>
      <c r="Z24" s="143"/>
      <c r="AA24" s="98"/>
      <c r="AB24" s="129"/>
      <c r="AC24" s="97"/>
      <c r="AD24" s="97"/>
      <c r="AE24" s="103"/>
      <c r="AF24" s="8"/>
      <c r="AG24" s="8"/>
      <c r="AH24" s="99"/>
      <c r="AI24" s="8"/>
      <c r="AJ24" s="8"/>
      <c r="AK24" s="100"/>
      <c r="AL24" s="162" t="s">
        <v>62</v>
      </c>
      <c r="AM24" s="227"/>
      <c r="AN24" s="46"/>
      <c r="AO24" s="47"/>
    </row>
    <row r="25" spans="1:41" ht="73.5" customHeight="1">
      <c r="A25" s="106">
        <v>13</v>
      </c>
      <c r="B25" s="93" t="s">
        <v>74</v>
      </c>
      <c r="C25" s="160"/>
      <c r="D25" s="5" t="s">
        <v>38</v>
      </c>
      <c r="E25" s="5">
        <v>1</v>
      </c>
      <c r="F25" s="132"/>
      <c r="G25" s="133">
        <v>7500</v>
      </c>
      <c r="H25" s="133"/>
      <c r="I25" s="94">
        <f t="shared" si="0"/>
        <v>7500</v>
      </c>
      <c r="J25" s="164">
        <f t="shared" si="1"/>
        <v>0</v>
      </c>
      <c r="K25" s="127">
        <v>-1</v>
      </c>
      <c r="L25" s="101" t="s">
        <v>90</v>
      </c>
      <c r="M25" s="102"/>
      <c r="N25" s="102"/>
      <c r="O25" s="95"/>
      <c r="P25" s="102"/>
      <c r="Q25" s="102"/>
      <c r="R25" s="102"/>
      <c r="S25" s="102"/>
      <c r="T25" s="102"/>
      <c r="U25" s="105"/>
      <c r="V25" s="105"/>
      <c r="W25" s="96">
        <v>0</v>
      </c>
      <c r="X25" s="95">
        <v>0</v>
      </c>
      <c r="Y25" s="143"/>
      <c r="Z25" s="143"/>
      <c r="AA25" s="98"/>
      <c r="AB25" s="129"/>
      <c r="AC25" s="97"/>
      <c r="AD25" s="97"/>
      <c r="AE25" s="103"/>
      <c r="AF25" s="8"/>
      <c r="AG25" s="8"/>
      <c r="AH25" s="99"/>
      <c r="AI25" s="8"/>
      <c r="AJ25" s="8"/>
      <c r="AK25" s="100"/>
      <c r="AL25" s="162" t="s">
        <v>62</v>
      </c>
      <c r="AM25" s="227"/>
      <c r="AN25" s="46"/>
      <c r="AO25" s="47"/>
    </row>
    <row r="26" spans="1:41" ht="78" customHeight="1">
      <c r="A26" s="106">
        <v>14</v>
      </c>
      <c r="B26" s="93" t="s">
        <v>75</v>
      </c>
      <c r="C26" s="160"/>
      <c r="D26" s="5" t="s">
        <v>38</v>
      </c>
      <c r="E26" s="5">
        <v>1</v>
      </c>
      <c r="F26" s="132"/>
      <c r="G26" s="133">
        <v>7000</v>
      </c>
      <c r="H26" s="133"/>
      <c r="I26" s="94">
        <f t="shared" si="0"/>
        <v>7000</v>
      </c>
      <c r="J26" s="164">
        <f t="shared" si="1"/>
        <v>0</v>
      </c>
      <c r="K26" s="127">
        <v>-1</v>
      </c>
      <c r="L26" s="101" t="s">
        <v>90</v>
      </c>
      <c r="M26" s="102"/>
      <c r="N26" s="102"/>
      <c r="O26" s="95"/>
      <c r="P26" s="102"/>
      <c r="Q26" s="102"/>
      <c r="R26" s="102"/>
      <c r="S26" s="102"/>
      <c r="T26" s="102"/>
      <c r="U26" s="105"/>
      <c r="V26" s="105"/>
      <c r="W26" s="96">
        <v>0</v>
      </c>
      <c r="X26" s="95">
        <v>0</v>
      </c>
      <c r="Y26" s="143"/>
      <c r="Z26" s="143"/>
      <c r="AA26" s="98"/>
      <c r="AB26" s="129"/>
      <c r="AC26" s="97"/>
      <c r="AD26" s="97"/>
      <c r="AE26" s="103"/>
      <c r="AF26" s="8"/>
      <c r="AG26" s="8"/>
      <c r="AH26" s="99"/>
      <c r="AI26" s="8"/>
      <c r="AJ26" s="8"/>
      <c r="AK26" s="100"/>
      <c r="AL26" s="162" t="s">
        <v>62</v>
      </c>
      <c r="AM26" s="228"/>
      <c r="AN26" s="46"/>
      <c r="AO26" s="47"/>
    </row>
    <row r="27" spans="1:41" ht="78" customHeight="1">
      <c r="A27" s="106">
        <v>15</v>
      </c>
      <c r="B27" s="93" t="s">
        <v>92</v>
      </c>
      <c r="C27" s="160"/>
      <c r="D27" s="5" t="s">
        <v>38</v>
      </c>
      <c r="E27" s="5">
        <v>1</v>
      </c>
      <c r="F27" s="132"/>
      <c r="G27" s="133">
        <v>94840</v>
      </c>
      <c r="H27" s="133"/>
      <c r="I27" s="94">
        <f t="shared" si="0"/>
        <v>94840</v>
      </c>
      <c r="J27" s="164">
        <v>94840</v>
      </c>
      <c r="K27" s="127">
        <v>0</v>
      </c>
      <c r="L27" s="101" t="s">
        <v>93</v>
      </c>
      <c r="M27" s="102"/>
      <c r="N27" s="102"/>
      <c r="O27" s="95"/>
      <c r="P27" s="102"/>
      <c r="Q27" s="102"/>
      <c r="R27" s="102"/>
      <c r="S27" s="102"/>
      <c r="T27" s="102"/>
      <c r="U27" s="105"/>
      <c r="V27" s="105"/>
      <c r="W27" s="96">
        <v>0</v>
      </c>
      <c r="X27" s="95">
        <v>0</v>
      </c>
      <c r="Y27" s="143"/>
      <c r="Z27" s="143"/>
      <c r="AA27" s="98"/>
      <c r="AB27" s="129"/>
      <c r="AC27" s="97"/>
      <c r="AD27" s="97"/>
      <c r="AE27" s="103"/>
      <c r="AF27" s="8"/>
      <c r="AG27" s="8"/>
      <c r="AH27" s="99"/>
      <c r="AI27" s="8"/>
      <c r="AJ27" s="8"/>
      <c r="AK27" s="100"/>
      <c r="AL27" s="162"/>
      <c r="AM27" s="193"/>
      <c r="AN27" s="46"/>
      <c r="AO27" s="47"/>
    </row>
    <row r="28" spans="1:41" s="27" customFormat="1" ht="33" customHeight="1">
      <c r="A28" s="48"/>
      <c r="B28" s="49" t="s">
        <v>39</v>
      </c>
      <c r="C28" s="49"/>
      <c r="D28" s="50"/>
      <c r="E28" s="51"/>
      <c r="F28" s="51"/>
      <c r="G28" s="134">
        <f>SUM(G10:G27)</f>
        <v>324450</v>
      </c>
      <c r="H28" s="134">
        <f>SUM(H10:H18)</f>
        <v>0</v>
      </c>
      <c r="I28" s="134">
        <f>SUM(I10:I27)</f>
        <v>324450</v>
      </c>
      <c r="J28" s="169">
        <f>J10+J11+J15+J16+J17+J18+J19+J20+J21+J22+J23+J24+J25+J26+J27</f>
        <v>291950</v>
      </c>
      <c r="K28" s="127">
        <f>J28/I28-1</f>
        <v>-0.10016951764524584</v>
      </c>
      <c r="L28" s="52"/>
      <c r="M28" s="134"/>
      <c r="N28" s="52"/>
      <c r="O28" s="117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3"/>
      <c r="AN28" s="54"/>
      <c r="AO28" s="55"/>
    </row>
    <row r="29" spans="1:45" ht="15.75" customHeight="1">
      <c r="A29" s="56"/>
      <c r="B29" s="56"/>
      <c r="C29" s="56"/>
      <c r="D29" s="57"/>
      <c r="E29" s="58"/>
      <c r="F29" s="58"/>
      <c r="G29" s="58"/>
      <c r="H29" s="58"/>
      <c r="I29" s="58"/>
      <c r="J29" s="59"/>
      <c r="K29" s="60"/>
      <c r="L29" s="61"/>
      <c r="M29" s="61"/>
      <c r="N29" s="61"/>
      <c r="O29" s="61"/>
      <c r="P29" s="61"/>
      <c r="Q29" s="61"/>
      <c r="R29" s="61"/>
      <c r="S29" s="61"/>
      <c r="T29" s="61"/>
      <c r="U29" s="62"/>
      <c r="V29" s="62"/>
      <c r="W29" s="59"/>
      <c r="X29" s="59"/>
      <c r="Y29" s="59"/>
      <c r="Z29" s="59"/>
      <c r="AA29" s="59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15"/>
      <c r="AQ29" s="15"/>
      <c r="AR29" s="14"/>
      <c r="AS29" s="1"/>
    </row>
    <row r="30" spans="1:45" ht="25.5" customHeight="1">
      <c r="A30" s="47"/>
      <c r="B30" s="63" t="s">
        <v>86</v>
      </c>
      <c r="C30" s="63"/>
      <c r="D30" s="63"/>
      <c r="E30" s="63"/>
      <c r="F30" s="63"/>
      <c r="G30" s="63"/>
      <c r="H30" s="63"/>
      <c r="I30" s="47"/>
      <c r="J30" s="47"/>
      <c r="K30" s="63" t="s">
        <v>87</v>
      </c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64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Q30" s="1"/>
      <c r="AR30" s="1"/>
      <c r="AS30" s="1"/>
    </row>
    <row r="31" spans="1:45" ht="24.75" customHeight="1">
      <c r="A31" s="47"/>
      <c r="B31" s="63"/>
      <c r="C31" s="63"/>
      <c r="D31" s="63"/>
      <c r="E31" s="63"/>
      <c r="F31" s="63"/>
      <c r="G31" s="63"/>
      <c r="H31" s="63"/>
      <c r="I31" s="47"/>
      <c r="J31" s="47"/>
      <c r="K31" s="63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Q31" s="1"/>
      <c r="AR31" s="1"/>
      <c r="AS31" s="1"/>
    </row>
    <row r="32" spans="1:41" ht="15">
      <c r="A32" s="47"/>
      <c r="B32" s="47"/>
      <c r="C32" s="47"/>
      <c r="D32" s="47"/>
      <c r="E32" s="47"/>
      <c r="F32" s="47"/>
      <c r="G32" s="47"/>
      <c r="H32" s="47"/>
      <c r="I32" s="47"/>
      <c r="M32" s="211" t="s">
        <v>45</v>
      </c>
      <c r="N32" s="211"/>
      <c r="O32" s="211"/>
      <c r="P32" s="211"/>
      <c r="Q32" s="211"/>
      <c r="R32" s="211"/>
      <c r="S32" s="211"/>
      <c r="T32" s="211"/>
      <c r="U32" s="47"/>
      <c r="V32" s="47"/>
      <c r="W32" s="47"/>
      <c r="X32" s="47"/>
      <c r="Y32" s="47"/>
      <c r="Z32" s="47"/>
      <c r="AA32" s="65"/>
      <c r="AB32" s="65"/>
      <c r="AC32" s="65"/>
      <c r="AD32" s="65"/>
      <c r="AE32" s="65"/>
      <c r="AF32" s="65"/>
      <c r="AG32" s="65"/>
      <c r="AH32" s="65"/>
      <c r="AI32" s="65"/>
      <c r="AJ32" s="211" t="s">
        <v>51</v>
      </c>
      <c r="AK32" s="211"/>
      <c r="AL32" s="211"/>
      <c r="AM32" s="211"/>
      <c r="AN32" s="47"/>
      <c r="AO32" s="47"/>
    </row>
    <row r="33" spans="1:41" ht="53.25" customHeight="1">
      <c r="A33" s="47"/>
      <c r="B33" s="47"/>
      <c r="C33" s="47"/>
      <c r="D33" s="47"/>
      <c r="E33" s="47"/>
      <c r="F33" s="47"/>
      <c r="G33" s="47"/>
      <c r="H33" s="47"/>
      <c r="I33" s="47"/>
      <c r="N33" s="212" t="s">
        <v>46</v>
      </c>
      <c r="O33" s="212"/>
      <c r="P33" s="212"/>
      <c r="Q33" s="212"/>
      <c r="R33" s="212"/>
      <c r="S33" s="212"/>
      <c r="T33" s="212"/>
      <c r="U33" s="47"/>
      <c r="V33" s="47"/>
      <c r="W33" s="47"/>
      <c r="X33" s="47"/>
      <c r="Y33" s="47"/>
      <c r="Z33" s="47"/>
      <c r="AA33" s="66"/>
      <c r="AB33" s="66"/>
      <c r="AC33" s="66"/>
      <c r="AD33" s="66"/>
      <c r="AE33" s="66"/>
      <c r="AF33" s="66"/>
      <c r="AG33" s="66"/>
      <c r="AH33" s="66"/>
      <c r="AI33" s="66"/>
      <c r="AJ33" s="212" t="s">
        <v>46</v>
      </c>
      <c r="AK33" s="212"/>
      <c r="AL33" s="212"/>
      <c r="AM33" s="212"/>
      <c r="AN33" s="47"/>
      <c r="AO33" s="47"/>
    </row>
    <row r="34" spans="1:42" s="2" customFormat="1" ht="18.75" customHeight="1">
      <c r="A34" s="213" t="s">
        <v>84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0"/>
      <c r="R34" s="20"/>
      <c r="S34" s="20"/>
      <c r="T34" s="20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20"/>
      <c r="AH34" s="45"/>
      <c r="AI34" s="45"/>
      <c r="AJ34" s="45"/>
      <c r="AK34" s="45"/>
      <c r="AL34" s="45"/>
      <c r="AM34" s="45"/>
      <c r="AN34" s="45"/>
      <c r="AO34" s="45"/>
      <c r="AP34" s="7"/>
    </row>
    <row r="35" spans="1:42" s="2" customFormat="1" ht="33.75" customHeight="1">
      <c r="A35" s="210" t="s">
        <v>4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110"/>
      <c r="R35" s="110"/>
      <c r="S35" s="110"/>
      <c r="T35" s="110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5"/>
      <c r="AH35" s="45"/>
      <c r="AI35" s="45"/>
      <c r="AJ35" s="45"/>
      <c r="AK35" s="45"/>
      <c r="AL35" s="45"/>
      <c r="AM35" s="45"/>
      <c r="AN35" s="45"/>
      <c r="AO35" s="45"/>
      <c r="AP35" s="7"/>
    </row>
    <row r="36" spans="1:41" ht="17.25" customHeight="1">
      <c r="A36" s="203" t="s">
        <v>26</v>
      </c>
      <c r="B36" s="203" t="s">
        <v>28</v>
      </c>
      <c r="C36" s="203" t="s">
        <v>63</v>
      </c>
      <c r="D36" s="203" t="s">
        <v>47</v>
      </c>
      <c r="E36" s="203" t="s">
        <v>29</v>
      </c>
      <c r="F36" s="203"/>
      <c r="G36" s="203" t="s">
        <v>49</v>
      </c>
      <c r="H36" s="203"/>
      <c r="I36" s="204" t="s">
        <v>48</v>
      </c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6"/>
      <c r="U36" s="203" t="s">
        <v>52</v>
      </c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0" t="s">
        <v>53</v>
      </c>
      <c r="AM36" s="200" t="s">
        <v>54</v>
      </c>
      <c r="AN36" s="47"/>
      <c r="AO36" s="47"/>
    </row>
    <row r="37" spans="1:41" ht="78" customHeight="1">
      <c r="A37" s="203"/>
      <c r="B37" s="203"/>
      <c r="C37" s="203"/>
      <c r="D37" s="203"/>
      <c r="E37" s="203"/>
      <c r="F37" s="203"/>
      <c r="G37" s="203"/>
      <c r="H37" s="203"/>
      <c r="I37" s="202" t="s">
        <v>31</v>
      </c>
      <c r="J37" s="202"/>
      <c r="K37" s="202"/>
      <c r="L37" s="202"/>
      <c r="M37" s="202" t="s">
        <v>32</v>
      </c>
      <c r="N37" s="202"/>
      <c r="O37" s="202"/>
      <c r="P37" s="202"/>
      <c r="Q37" s="204" t="s">
        <v>59</v>
      </c>
      <c r="R37" s="206"/>
      <c r="S37" s="204" t="s">
        <v>60</v>
      </c>
      <c r="T37" s="206"/>
      <c r="U37" s="204" t="s">
        <v>57</v>
      </c>
      <c r="V37" s="205"/>
      <c r="W37" s="206"/>
      <c r="X37" s="204" t="s">
        <v>33</v>
      </c>
      <c r="Y37" s="205"/>
      <c r="Z37" s="205"/>
      <c r="AA37" s="205"/>
      <c r="AB37" s="205"/>
      <c r="AC37" s="205"/>
      <c r="AD37" s="206"/>
      <c r="AE37" s="123"/>
      <c r="AF37" s="204" t="s">
        <v>34</v>
      </c>
      <c r="AG37" s="205"/>
      <c r="AH37" s="206"/>
      <c r="AI37" s="207" t="s">
        <v>35</v>
      </c>
      <c r="AJ37" s="208"/>
      <c r="AK37" s="209"/>
      <c r="AL37" s="201"/>
      <c r="AM37" s="201"/>
      <c r="AN37" s="47"/>
      <c r="AO37" s="47"/>
    </row>
    <row r="38" spans="1:41" ht="41.25" customHeight="1">
      <c r="A38" s="203"/>
      <c r="B38" s="203"/>
      <c r="C38" s="203"/>
      <c r="D38" s="203"/>
      <c r="E38" s="5" t="s">
        <v>23</v>
      </c>
      <c r="F38" s="5" t="s">
        <v>22</v>
      </c>
      <c r="G38" s="5" t="s">
        <v>23</v>
      </c>
      <c r="H38" s="5" t="s">
        <v>88</v>
      </c>
      <c r="I38" s="5" t="s">
        <v>23</v>
      </c>
      <c r="J38" s="5" t="s">
        <v>24</v>
      </c>
      <c r="K38" s="5" t="s">
        <v>50</v>
      </c>
      <c r="L38" s="5" t="s">
        <v>25</v>
      </c>
      <c r="M38" s="5" t="s">
        <v>23</v>
      </c>
      <c r="N38" s="5" t="s">
        <v>24</v>
      </c>
      <c r="O38" s="5" t="s">
        <v>50</v>
      </c>
      <c r="P38" s="5" t="s">
        <v>25</v>
      </c>
      <c r="Q38" s="5" t="s">
        <v>23</v>
      </c>
      <c r="R38" s="5" t="s">
        <v>24</v>
      </c>
      <c r="S38" s="5" t="s">
        <v>23</v>
      </c>
      <c r="T38" s="5" t="s">
        <v>24</v>
      </c>
      <c r="U38" s="4" t="s">
        <v>79</v>
      </c>
      <c r="V38" s="4" t="s">
        <v>78</v>
      </c>
      <c r="W38" s="5" t="s">
        <v>80</v>
      </c>
      <c r="X38" s="4" t="s">
        <v>79</v>
      </c>
      <c r="Y38" s="29" t="s">
        <v>13</v>
      </c>
      <c r="Z38" s="29" t="s">
        <v>14</v>
      </c>
      <c r="AA38" s="166" t="s">
        <v>78</v>
      </c>
      <c r="AB38" s="167" t="s">
        <v>80</v>
      </c>
      <c r="AC38" s="29" t="s">
        <v>3</v>
      </c>
      <c r="AD38" s="29" t="s">
        <v>2</v>
      </c>
      <c r="AE38" s="29" t="s">
        <v>1</v>
      </c>
      <c r="AF38" s="4" t="s">
        <v>79</v>
      </c>
      <c r="AG38" s="4" t="s">
        <v>78</v>
      </c>
      <c r="AH38" s="5" t="s">
        <v>80</v>
      </c>
      <c r="AI38" s="4" t="s">
        <v>79</v>
      </c>
      <c r="AJ38" s="4" t="s">
        <v>78</v>
      </c>
      <c r="AK38" s="5" t="s">
        <v>80</v>
      </c>
      <c r="AL38" s="202"/>
      <c r="AM38" s="202"/>
      <c r="AN38" s="47"/>
      <c r="AO38" s="47"/>
    </row>
    <row r="39" spans="1:43" ht="18" customHeight="1">
      <c r="A39" s="5">
        <v>1</v>
      </c>
      <c r="B39" s="5">
        <v>2</v>
      </c>
      <c r="C39" s="5" t="s">
        <v>0</v>
      </c>
      <c r="D39" s="5">
        <v>3</v>
      </c>
      <c r="E39" s="5">
        <v>4</v>
      </c>
      <c r="F39" s="5">
        <v>5</v>
      </c>
      <c r="G39" s="5">
        <v>6</v>
      </c>
      <c r="H39" s="5">
        <v>7</v>
      </c>
      <c r="I39" s="5">
        <v>8</v>
      </c>
      <c r="J39" s="5">
        <v>9</v>
      </c>
      <c r="K39" s="5">
        <v>10</v>
      </c>
      <c r="L39" s="5">
        <v>11</v>
      </c>
      <c r="M39" s="5">
        <v>12</v>
      </c>
      <c r="N39" s="5">
        <v>13</v>
      </c>
      <c r="O39" s="5">
        <v>14</v>
      </c>
      <c r="P39" s="5">
        <v>15</v>
      </c>
      <c r="Q39" s="5">
        <v>16</v>
      </c>
      <c r="R39" s="5">
        <v>17</v>
      </c>
      <c r="S39" s="5">
        <v>18</v>
      </c>
      <c r="T39" s="5">
        <v>19</v>
      </c>
      <c r="U39" s="5">
        <v>20</v>
      </c>
      <c r="V39" s="5">
        <v>21</v>
      </c>
      <c r="W39" s="5">
        <v>22</v>
      </c>
      <c r="X39" s="5">
        <v>23</v>
      </c>
      <c r="Y39" s="194" t="s">
        <v>55</v>
      </c>
      <c r="Z39" s="195"/>
      <c r="AA39" s="5">
        <v>24</v>
      </c>
      <c r="AB39" s="5">
        <v>25</v>
      </c>
      <c r="AC39" s="194" t="s">
        <v>55</v>
      </c>
      <c r="AD39" s="196"/>
      <c r="AE39" s="195"/>
      <c r="AF39" s="5">
        <v>26</v>
      </c>
      <c r="AG39" s="5">
        <v>27</v>
      </c>
      <c r="AH39" s="5">
        <v>28</v>
      </c>
      <c r="AI39" s="5">
        <v>29</v>
      </c>
      <c r="AJ39" s="5">
        <v>30</v>
      </c>
      <c r="AK39" s="5">
        <v>31</v>
      </c>
      <c r="AL39" s="5">
        <v>32</v>
      </c>
      <c r="AM39" s="22">
        <v>33</v>
      </c>
      <c r="AN39" s="37"/>
      <c r="AO39" s="32"/>
      <c r="AP39" s="33"/>
      <c r="AQ39" s="34"/>
    </row>
    <row r="40" spans="1:43" ht="18" customHeight="1">
      <c r="A40" s="40" t="s">
        <v>6</v>
      </c>
      <c r="B40" s="221" t="s">
        <v>67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3"/>
      <c r="U40" s="204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6"/>
      <c r="AN40" s="37"/>
      <c r="AO40" s="32"/>
      <c r="AP40" s="33"/>
      <c r="AQ40" s="34"/>
    </row>
    <row r="41" spans="1:44" s="2" customFormat="1" ht="69.75" customHeight="1">
      <c r="A41" s="85">
        <v>1</v>
      </c>
      <c r="B41" s="86" t="s">
        <v>77</v>
      </c>
      <c r="C41" s="111"/>
      <c r="D41" s="4" t="s">
        <v>43</v>
      </c>
      <c r="E41" s="112">
        <v>837.1</v>
      </c>
      <c r="F41" s="112"/>
      <c r="G41" s="90">
        <v>93761</v>
      </c>
      <c r="H41" s="170">
        <v>16128.57</v>
      </c>
      <c r="I41" s="90">
        <f>E41</f>
        <v>837.1</v>
      </c>
      <c r="J41" s="170">
        <v>846</v>
      </c>
      <c r="K41" s="91">
        <f>J41/I41</f>
        <v>1.0106319436148608</v>
      </c>
      <c r="L41" s="101" t="s">
        <v>94</v>
      </c>
      <c r="M41" s="87"/>
      <c r="N41" s="87"/>
      <c r="O41" s="87"/>
      <c r="P41" s="87"/>
      <c r="Q41" s="87"/>
      <c r="R41" s="87"/>
      <c r="S41" s="87"/>
      <c r="T41" s="87"/>
      <c r="U41" s="87"/>
      <c r="V41" s="90"/>
      <c r="W41" s="115">
        <v>0</v>
      </c>
      <c r="X41" s="154">
        <v>0</v>
      </c>
      <c r="Y41" s="155">
        <v>0</v>
      </c>
      <c r="Z41" s="155">
        <v>0</v>
      </c>
      <c r="AA41" s="121">
        <v>0.07</v>
      </c>
      <c r="AB41" s="128">
        <v>0.07</v>
      </c>
      <c r="AC41" s="92"/>
      <c r="AD41" s="92"/>
      <c r="AE41" s="92"/>
      <c r="AF41" s="152">
        <v>0.007</v>
      </c>
      <c r="AG41" s="120">
        <v>0.005</v>
      </c>
      <c r="AH41" s="88"/>
      <c r="AI41" s="87"/>
      <c r="AJ41" s="87"/>
      <c r="AK41" s="116"/>
      <c r="AL41" s="87" t="s">
        <v>62</v>
      </c>
      <c r="AM41" s="225" t="s">
        <v>83</v>
      </c>
      <c r="AN41" s="37"/>
      <c r="AO41" s="32"/>
      <c r="AP41" s="35"/>
      <c r="AQ41" s="36"/>
      <c r="AR41" s="3"/>
    </row>
    <row r="42" spans="1:44" s="2" customFormat="1" ht="97.5" customHeight="1">
      <c r="A42" s="135">
        <v>2</v>
      </c>
      <c r="B42" s="86" t="s">
        <v>12</v>
      </c>
      <c r="C42" s="160" t="s">
        <v>61</v>
      </c>
      <c r="D42" s="4" t="s">
        <v>38</v>
      </c>
      <c r="E42" s="113">
        <v>1</v>
      </c>
      <c r="F42" s="87"/>
      <c r="G42" s="87">
        <v>13000</v>
      </c>
      <c r="H42" s="113">
        <v>4619.2</v>
      </c>
      <c r="I42" s="87">
        <f>G42</f>
        <v>13000</v>
      </c>
      <c r="J42" s="113">
        <f>H42</f>
        <v>4619.2</v>
      </c>
      <c r="K42" s="91">
        <v>0</v>
      </c>
      <c r="L42" s="101" t="s">
        <v>94</v>
      </c>
      <c r="M42" s="87"/>
      <c r="N42" s="87"/>
      <c r="O42" s="87"/>
      <c r="P42" s="87"/>
      <c r="Q42" s="87"/>
      <c r="R42" s="87"/>
      <c r="S42" s="87"/>
      <c r="T42" s="87"/>
      <c r="U42" s="87"/>
      <c r="V42" s="90"/>
      <c r="W42" s="115">
        <v>0</v>
      </c>
      <c r="X42" s="154">
        <v>0</v>
      </c>
      <c r="Y42" s="103">
        <v>0</v>
      </c>
      <c r="Z42" s="124">
        <v>0</v>
      </c>
      <c r="AA42" s="153">
        <v>0</v>
      </c>
      <c r="AB42" s="89">
        <v>0</v>
      </c>
      <c r="AC42" s="92"/>
      <c r="AD42" s="92"/>
      <c r="AE42" s="126"/>
      <c r="AF42" s="87"/>
      <c r="AG42" s="120"/>
      <c r="AH42" s="88"/>
      <c r="AI42" s="87"/>
      <c r="AJ42" s="87"/>
      <c r="AK42" s="116"/>
      <c r="AL42" s="87" t="s">
        <v>62</v>
      </c>
      <c r="AM42" s="225"/>
      <c r="AN42" s="37"/>
      <c r="AO42" s="32"/>
      <c r="AP42" s="35"/>
      <c r="AQ42" s="36"/>
      <c r="AR42" s="3"/>
    </row>
    <row r="43" spans="1:44" s="27" customFormat="1" ht="61.5" customHeight="1">
      <c r="A43" s="48"/>
      <c r="B43" s="49" t="s">
        <v>39</v>
      </c>
      <c r="C43" s="49"/>
      <c r="D43" s="50"/>
      <c r="E43" s="50"/>
      <c r="F43" s="50"/>
      <c r="G43" s="68">
        <f>G41+G42</f>
        <v>106761</v>
      </c>
      <c r="H43" s="68">
        <f>H41+H42</f>
        <v>20747.77</v>
      </c>
      <c r="I43" s="68">
        <f>G42+G41</f>
        <v>106761</v>
      </c>
      <c r="J43" s="68">
        <f>16129+J42</f>
        <v>20748.2</v>
      </c>
      <c r="K43" s="165">
        <f>J43/I43-1</f>
        <v>-0.805657496651399</v>
      </c>
      <c r="L43" s="70" t="s">
        <v>94</v>
      </c>
      <c r="M43" s="40"/>
      <c r="N43" s="40"/>
      <c r="O43" s="70"/>
      <c r="P43" s="71"/>
      <c r="Q43" s="71"/>
      <c r="R43" s="71"/>
      <c r="S43" s="71"/>
      <c r="T43" s="71"/>
      <c r="U43" s="71"/>
      <c r="V43" s="69"/>
      <c r="W43" s="69"/>
      <c r="X43" s="156">
        <v>0</v>
      </c>
      <c r="Y43" s="157">
        <v>0</v>
      </c>
      <c r="Z43" s="158">
        <v>0</v>
      </c>
      <c r="AA43" s="122"/>
      <c r="AB43" s="69"/>
      <c r="AC43" s="72"/>
      <c r="AD43" s="73"/>
      <c r="AE43" s="73"/>
      <c r="AF43" s="50"/>
      <c r="AG43" s="50"/>
      <c r="AH43" s="50"/>
      <c r="AI43" s="50"/>
      <c r="AJ43" s="50"/>
      <c r="AK43" s="50"/>
      <c r="AL43" s="50"/>
      <c r="AM43" s="74"/>
      <c r="AN43" s="75"/>
      <c r="AO43" s="76"/>
      <c r="AP43" s="41"/>
      <c r="AQ43" s="42"/>
      <c r="AR43" s="26"/>
    </row>
    <row r="44" spans="1:45" ht="18" customHeight="1">
      <c r="A44" s="56"/>
      <c r="B44" s="56"/>
      <c r="C44" s="56"/>
      <c r="D44" s="57"/>
      <c r="E44" s="58"/>
      <c r="F44" s="58"/>
      <c r="G44" s="58"/>
      <c r="H44" s="58"/>
      <c r="I44" s="58"/>
      <c r="J44" s="59"/>
      <c r="K44" s="60"/>
      <c r="L44" s="61"/>
      <c r="M44" s="61"/>
      <c r="N44" s="61"/>
      <c r="O44" s="61"/>
      <c r="P44" s="61"/>
      <c r="Q44" s="61"/>
      <c r="R44" s="61"/>
      <c r="S44" s="61"/>
      <c r="T44" s="61"/>
      <c r="U44" s="62"/>
      <c r="V44" s="62"/>
      <c r="W44" s="59"/>
      <c r="X44" s="59"/>
      <c r="Y44" s="59"/>
      <c r="Z44" s="59"/>
      <c r="AA44" s="59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15"/>
      <c r="AQ44" s="15"/>
      <c r="AR44" s="14"/>
      <c r="AS44" s="1"/>
    </row>
    <row r="45" spans="1:45" ht="12.75" customHeight="1">
      <c r="A45" s="47"/>
      <c r="B45" s="63" t="s">
        <v>86</v>
      </c>
      <c r="C45" s="63"/>
      <c r="D45" s="63"/>
      <c r="E45" s="63"/>
      <c r="F45" s="63"/>
      <c r="G45" s="63"/>
      <c r="H45" s="63"/>
      <c r="I45" s="47"/>
      <c r="J45" s="47"/>
      <c r="K45" s="63" t="s">
        <v>87</v>
      </c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Q45" s="1"/>
      <c r="AR45" s="1"/>
      <c r="AS45" s="1"/>
    </row>
    <row r="46" spans="1:45" ht="19.5" customHeight="1">
      <c r="A46" s="47"/>
      <c r="B46" s="63"/>
      <c r="C46" s="63"/>
      <c r="D46" s="63"/>
      <c r="E46" s="63"/>
      <c r="F46" s="63"/>
      <c r="G46" s="63"/>
      <c r="H46" s="63"/>
      <c r="I46" s="47"/>
      <c r="J46" s="47"/>
      <c r="K46" s="63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Q46" s="1"/>
      <c r="AR46" s="1"/>
      <c r="AS46" s="1"/>
    </row>
    <row r="47" spans="1:41" ht="15">
      <c r="A47" s="47"/>
      <c r="B47" s="47"/>
      <c r="C47" s="47"/>
      <c r="D47" s="47"/>
      <c r="E47" s="47"/>
      <c r="F47" s="47"/>
      <c r="G47" s="47"/>
      <c r="H47" s="47"/>
      <c r="I47" s="47"/>
      <c r="J47" s="47"/>
      <c r="N47" s="211" t="s">
        <v>45</v>
      </c>
      <c r="O47" s="211"/>
      <c r="P47" s="211"/>
      <c r="Q47" s="211"/>
      <c r="R47" s="211"/>
      <c r="S47" s="211"/>
      <c r="T47" s="211"/>
      <c r="U47" s="47"/>
      <c r="V47" s="47"/>
      <c r="W47" s="47"/>
      <c r="X47" s="47"/>
      <c r="Y47" s="47"/>
      <c r="Z47" s="47"/>
      <c r="AA47" s="65"/>
      <c r="AB47" s="65"/>
      <c r="AC47" s="65"/>
      <c r="AD47" s="65"/>
      <c r="AE47" s="65"/>
      <c r="AF47" s="65"/>
      <c r="AG47" s="65"/>
      <c r="AH47" s="65"/>
      <c r="AI47" s="65"/>
      <c r="AJ47" s="211" t="s">
        <v>51</v>
      </c>
      <c r="AK47" s="211"/>
      <c r="AL47" s="211"/>
      <c r="AM47" s="211"/>
      <c r="AN47" s="47"/>
      <c r="AO47" s="47"/>
    </row>
    <row r="48" spans="1:41" ht="52.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N48" s="212" t="s">
        <v>46</v>
      </c>
      <c r="O48" s="212"/>
      <c r="P48" s="212"/>
      <c r="Q48" s="212"/>
      <c r="R48" s="212"/>
      <c r="S48" s="212"/>
      <c r="T48" s="212"/>
      <c r="U48" s="47"/>
      <c r="V48" s="47"/>
      <c r="W48" s="47"/>
      <c r="X48" s="47"/>
      <c r="Y48" s="47"/>
      <c r="Z48" s="47"/>
      <c r="AA48" s="66"/>
      <c r="AB48" s="66"/>
      <c r="AC48" s="66"/>
      <c r="AD48" s="66"/>
      <c r="AE48" s="66"/>
      <c r="AF48" s="66"/>
      <c r="AG48" s="66"/>
      <c r="AH48" s="66"/>
      <c r="AI48" s="66"/>
      <c r="AJ48" s="212" t="s">
        <v>46</v>
      </c>
      <c r="AK48" s="212"/>
      <c r="AL48" s="212"/>
      <c r="AM48" s="212"/>
      <c r="AN48" s="47"/>
      <c r="AO48" s="47"/>
    </row>
    <row r="49" spans="1:42" s="2" customFormat="1" ht="34.5" customHeight="1">
      <c r="A49" s="213" t="s">
        <v>76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0"/>
      <c r="R49" s="20"/>
      <c r="S49" s="20"/>
      <c r="T49" s="20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20"/>
      <c r="AH49" s="45"/>
      <c r="AI49" s="45"/>
      <c r="AJ49" s="45"/>
      <c r="AK49" s="45"/>
      <c r="AL49" s="45"/>
      <c r="AM49" s="45"/>
      <c r="AN49" s="45"/>
      <c r="AO49" s="45"/>
      <c r="AP49" s="7"/>
    </row>
    <row r="50" spans="1:42" s="2" customFormat="1" ht="39.75" customHeight="1">
      <c r="A50" s="214" t="s">
        <v>5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110"/>
      <c r="R50" s="110"/>
      <c r="S50" s="110"/>
      <c r="T50" s="110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5"/>
      <c r="AH50" s="45"/>
      <c r="AI50" s="45"/>
      <c r="AJ50" s="45"/>
      <c r="AK50" s="45"/>
      <c r="AL50" s="45"/>
      <c r="AM50" s="45"/>
      <c r="AN50" s="45"/>
      <c r="AO50" s="45"/>
      <c r="AP50" s="7"/>
    </row>
    <row r="51" spans="1:41" ht="17.25" customHeight="1">
      <c r="A51" s="203" t="s">
        <v>26</v>
      </c>
      <c r="B51" s="203" t="s">
        <v>28</v>
      </c>
      <c r="C51" s="203" t="s">
        <v>63</v>
      </c>
      <c r="D51" s="203" t="s">
        <v>47</v>
      </c>
      <c r="E51" s="203" t="s">
        <v>29</v>
      </c>
      <c r="F51" s="203"/>
      <c r="G51" s="203" t="s">
        <v>49</v>
      </c>
      <c r="H51" s="203"/>
      <c r="I51" s="204" t="s">
        <v>48</v>
      </c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6"/>
      <c r="U51" s="203" t="s">
        <v>52</v>
      </c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0" t="s">
        <v>53</v>
      </c>
      <c r="AM51" s="200" t="s">
        <v>54</v>
      </c>
      <c r="AN51" s="47"/>
      <c r="AO51" s="47"/>
    </row>
    <row r="52" spans="1:41" ht="71.25" customHeight="1">
      <c r="A52" s="203"/>
      <c r="B52" s="203"/>
      <c r="C52" s="203"/>
      <c r="D52" s="203"/>
      <c r="E52" s="203"/>
      <c r="F52" s="203"/>
      <c r="G52" s="203"/>
      <c r="H52" s="203"/>
      <c r="I52" s="202" t="s">
        <v>31</v>
      </c>
      <c r="J52" s="202"/>
      <c r="K52" s="202"/>
      <c r="L52" s="202"/>
      <c r="M52" s="202" t="s">
        <v>32</v>
      </c>
      <c r="N52" s="202"/>
      <c r="O52" s="202"/>
      <c r="P52" s="202"/>
      <c r="Q52" s="204" t="s">
        <v>59</v>
      </c>
      <c r="R52" s="206"/>
      <c r="S52" s="204" t="s">
        <v>60</v>
      </c>
      <c r="T52" s="206"/>
      <c r="U52" s="204" t="s">
        <v>40</v>
      </c>
      <c r="V52" s="205"/>
      <c r="W52" s="206"/>
      <c r="X52" s="204" t="s">
        <v>33</v>
      </c>
      <c r="Y52" s="205"/>
      <c r="Z52" s="205"/>
      <c r="AA52" s="205"/>
      <c r="AB52" s="205"/>
      <c r="AC52" s="205"/>
      <c r="AD52" s="206"/>
      <c r="AE52" s="123"/>
      <c r="AF52" s="204" t="s">
        <v>34</v>
      </c>
      <c r="AG52" s="205"/>
      <c r="AH52" s="206"/>
      <c r="AI52" s="207" t="s">
        <v>35</v>
      </c>
      <c r="AJ52" s="208"/>
      <c r="AK52" s="209"/>
      <c r="AL52" s="201"/>
      <c r="AM52" s="201"/>
      <c r="AN52" s="47"/>
      <c r="AO52" s="47"/>
    </row>
    <row r="53" spans="1:41" ht="66" customHeight="1">
      <c r="A53" s="203"/>
      <c r="B53" s="203"/>
      <c r="C53" s="203"/>
      <c r="D53" s="203"/>
      <c r="E53" s="5" t="s">
        <v>23</v>
      </c>
      <c r="F53" s="5" t="s">
        <v>22</v>
      </c>
      <c r="G53" s="5" t="s">
        <v>23</v>
      </c>
      <c r="H53" s="5" t="s">
        <v>88</v>
      </c>
      <c r="I53" s="5" t="s">
        <v>23</v>
      </c>
      <c r="J53" s="5" t="s">
        <v>24</v>
      </c>
      <c r="K53" s="5" t="s">
        <v>50</v>
      </c>
      <c r="L53" s="5" t="s">
        <v>25</v>
      </c>
      <c r="M53" s="5" t="s">
        <v>23</v>
      </c>
      <c r="N53" s="5" t="s">
        <v>24</v>
      </c>
      <c r="O53" s="5" t="s">
        <v>50</v>
      </c>
      <c r="P53" s="5" t="s">
        <v>25</v>
      </c>
      <c r="Q53" s="5" t="s">
        <v>23</v>
      </c>
      <c r="R53" s="5" t="s">
        <v>24</v>
      </c>
      <c r="S53" s="5" t="s">
        <v>23</v>
      </c>
      <c r="T53" s="5" t="s">
        <v>24</v>
      </c>
      <c r="U53" s="4" t="s">
        <v>79</v>
      </c>
      <c r="V53" s="4" t="s">
        <v>78</v>
      </c>
      <c r="W53" s="5" t="s">
        <v>80</v>
      </c>
      <c r="X53" s="4" t="s">
        <v>9</v>
      </c>
      <c r="Y53" s="29" t="s">
        <v>13</v>
      </c>
      <c r="Z53" s="29" t="s">
        <v>14</v>
      </c>
      <c r="AA53" s="166" t="s">
        <v>78</v>
      </c>
      <c r="AB53" s="167" t="s">
        <v>22</v>
      </c>
      <c r="AC53" s="29" t="s">
        <v>3</v>
      </c>
      <c r="AD53" s="29" t="s">
        <v>2</v>
      </c>
      <c r="AE53" s="29" t="s">
        <v>1</v>
      </c>
      <c r="AF53" s="4" t="s">
        <v>9</v>
      </c>
      <c r="AG53" s="4" t="s">
        <v>10</v>
      </c>
      <c r="AH53" s="5" t="s">
        <v>22</v>
      </c>
      <c r="AI53" s="4" t="s">
        <v>9</v>
      </c>
      <c r="AJ53" s="4" t="s">
        <v>10</v>
      </c>
      <c r="AK53" s="5" t="s">
        <v>22</v>
      </c>
      <c r="AL53" s="202"/>
      <c r="AM53" s="202"/>
      <c r="AN53" s="47"/>
      <c r="AO53" s="47"/>
    </row>
    <row r="54" spans="1:44" ht="69.75" customHeight="1" hidden="1">
      <c r="A54" s="202" t="s">
        <v>26</v>
      </c>
      <c r="B54" s="10"/>
      <c r="C54" s="10"/>
      <c r="D54" s="10"/>
      <c r="E54" s="10"/>
      <c r="F54" s="10"/>
      <c r="G54" s="23"/>
      <c r="H54" s="23"/>
      <c r="I54" s="4" t="s">
        <v>30</v>
      </c>
      <c r="J54" s="5"/>
      <c r="K54" s="5"/>
      <c r="L54" s="5"/>
      <c r="M54" s="10"/>
      <c r="N54" s="10"/>
      <c r="O54" s="10"/>
      <c r="P54" s="10"/>
      <c r="Q54" s="5">
        <v>16</v>
      </c>
      <c r="R54" s="5">
        <v>17</v>
      </c>
      <c r="S54" s="5">
        <v>18</v>
      </c>
      <c r="T54" s="5">
        <v>19</v>
      </c>
      <c r="U54" s="10"/>
      <c r="V54" s="10"/>
      <c r="W54" s="5"/>
      <c r="X54" s="4" t="s">
        <v>37</v>
      </c>
      <c r="Y54" s="29"/>
      <c r="Z54" s="29"/>
      <c r="AA54" s="4"/>
      <c r="AB54" s="5" t="s">
        <v>42</v>
      </c>
      <c r="AC54" s="29"/>
      <c r="AD54" s="29"/>
      <c r="AE54" s="29"/>
      <c r="AF54" s="5"/>
      <c r="AG54" s="5"/>
      <c r="AH54" s="5"/>
      <c r="AI54" s="4" t="s">
        <v>37</v>
      </c>
      <c r="AJ54" s="4"/>
      <c r="AK54" s="5" t="s">
        <v>42</v>
      </c>
      <c r="AL54" s="5" t="s">
        <v>27</v>
      </c>
      <c r="AM54" s="67"/>
      <c r="AN54" s="47"/>
      <c r="AO54" s="47"/>
      <c r="AQ54" s="5" t="s">
        <v>36</v>
      </c>
      <c r="AR54" s="11" t="s">
        <v>41</v>
      </c>
    </row>
    <row r="55" spans="1:43" ht="69.75" customHeight="1" hidden="1">
      <c r="A55" s="203"/>
      <c r="B55" s="5"/>
      <c r="C55" s="5"/>
      <c r="D55" s="5"/>
      <c r="E55" s="5"/>
      <c r="F55" s="5"/>
      <c r="G55" s="10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10"/>
      <c r="AF55" s="10"/>
      <c r="AG55" s="10"/>
      <c r="AH55" s="5"/>
      <c r="AI55" s="4"/>
      <c r="AJ55" s="4" t="s">
        <v>37</v>
      </c>
      <c r="AK55" s="5" t="s">
        <v>42</v>
      </c>
      <c r="AL55" s="5"/>
      <c r="AM55" s="5"/>
      <c r="AN55" s="4" t="s">
        <v>37</v>
      </c>
      <c r="AO55" s="4" t="s">
        <v>42</v>
      </c>
      <c r="AP55" s="30" t="s">
        <v>27</v>
      </c>
      <c r="AQ55" s="31"/>
    </row>
    <row r="56" spans="1:43" ht="18" customHeight="1">
      <c r="A56" s="5">
        <v>1</v>
      </c>
      <c r="B56" s="5">
        <v>2</v>
      </c>
      <c r="C56" s="5" t="s">
        <v>0</v>
      </c>
      <c r="D56" s="5">
        <v>3</v>
      </c>
      <c r="E56" s="5">
        <v>4</v>
      </c>
      <c r="F56" s="5">
        <v>5</v>
      </c>
      <c r="G56" s="5">
        <v>6</v>
      </c>
      <c r="H56" s="5">
        <v>7</v>
      </c>
      <c r="I56" s="5">
        <v>8</v>
      </c>
      <c r="J56" s="5">
        <v>9</v>
      </c>
      <c r="K56" s="5">
        <v>10</v>
      </c>
      <c r="L56" s="5">
        <v>11</v>
      </c>
      <c r="M56" s="5">
        <v>12</v>
      </c>
      <c r="N56" s="5">
        <v>13</v>
      </c>
      <c r="O56" s="5">
        <v>14</v>
      </c>
      <c r="P56" s="5">
        <v>15</v>
      </c>
      <c r="Q56" s="5">
        <v>16</v>
      </c>
      <c r="R56" s="5">
        <v>17</v>
      </c>
      <c r="S56" s="5">
        <v>18</v>
      </c>
      <c r="T56" s="5">
        <v>19</v>
      </c>
      <c r="U56" s="5">
        <v>20</v>
      </c>
      <c r="V56" s="5">
        <v>21</v>
      </c>
      <c r="W56" s="5">
        <v>22</v>
      </c>
      <c r="X56" s="5">
        <v>23</v>
      </c>
      <c r="Y56" s="194" t="s">
        <v>55</v>
      </c>
      <c r="Z56" s="195"/>
      <c r="AA56" s="5">
        <v>24</v>
      </c>
      <c r="AB56" s="5">
        <v>25</v>
      </c>
      <c r="AC56" s="194" t="s">
        <v>55</v>
      </c>
      <c r="AD56" s="196"/>
      <c r="AE56" s="195"/>
      <c r="AF56" s="5">
        <v>26</v>
      </c>
      <c r="AG56" s="5">
        <v>27</v>
      </c>
      <c r="AH56" s="5">
        <v>28</v>
      </c>
      <c r="AI56" s="5">
        <v>29</v>
      </c>
      <c r="AJ56" s="5">
        <v>30</v>
      </c>
      <c r="AK56" s="5">
        <v>31</v>
      </c>
      <c r="AL56" s="5">
        <v>32</v>
      </c>
      <c r="AM56" s="22">
        <v>33</v>
      </c>
      <c r="AN56" s="37"/>
      <c r="AO56" s="32"/>
      <c r="AP56" s="33"/>
      <c r="AQ56" s="34"/>
    </row>
    <row r="57" spans="1:43" ht="18" customHeight="1">
      <c r="A57" s="40" t="s">
        <v>7</v>
      </c>
      <c r="B57" s="221" t="s">
        <v>11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3"/>
      <c r="U57" s="204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6"/>
      <c r="AN57" s="37"/>
      <c r="AO57" s="32"/>
      <c r="AP57" s="33"/>
      <c r="AQ57" s="34"/>
    </row>
    <row r="58" spans="1:42" s="2" customFormat="1" ht="55.5" customHeight="1">
      <c r="A58" s="108">
        <v>2</v>
      </c>
      <c r="B58" s="163" t="s">
        <v>44</v>
      </c>
      <c r="C58" s="159"/>
      <c r="D58" s="5" t="s">
        <v>38</v>
      </c>
      <c r="E58" s="5">
        <v>2</v>
      </c>
      <c r="F58" s="12"/>
      <c r="G58" s="4">
        <v>1200</v>
      </c>
      <c r="H58" s="114">
        <v>0</v>
      </c>
      <c r="I58" s="4">
        <v>1200</v>
      </c>
      <c r="J58" s="114">
        <v>1200</v>
      </c>
      <c r="K58" s="39">
        <v>0</v>
      </c>
      <c r="L58" s="101"/>
      <c r="M58" s="4"/>
      <c r="N58" s="4"/>
      <c r="O58" s="9"/>
      <c r="P58" s="4"/>
      <c r="Q58" s="4"/>
      <c r="R58" s="4"/>
      <c r="S58" s="4"/>
      <c r="T58" s="4"/>
      <c r="U58" s="4"/>
      <c r="V58" s="4"/>
      <c r="W58" s="38">
        <v>0</v>
      </c>
      <c r="X58" s="4">
        <v>0</v>
      </c>
      <c r="Y58" s="161">
        <v>0</v>
      </c>
      <c r="Z58" s="104">
        <v>0</v>
      </c>
      <c r="AA58" s="38">
        <v>1</v>
      </c>
      <c r="AB58" s="130"/>
      <c r="AC58" s="29"/>
      <c r="AD58" s="29"/>
      <c r="AE58" s="29"/>
      <c r="AF58" s="4"/>
      <c r="AG58" s="4"/>
      <c r="AH58" s="44"/>
      <c r="AI58" s="44"/>
      <c r="AJ58" s="4"/>
      <c r="AK58" s="4"/>
      <c r="AL58" s="90" t="s">
        <v>62</v>
      </c>
      <c r="AM58" s="131"/>
      <c r="AN58" s="37"/>
      <c r="AO58" s="32"/>
      <c r="AP58" s="3"/>
    </row>
    <row r="59" spans="1:42" s="27" customFormat="1" ht="39" customHeight="1">
      <c r="A59" s="48"/>
      <c r="B59" s="49" t="s">
        <v>39</v>
      </c>
      <c r="C59" s="49"/>
      <c r="D59" s="50"/>
      <c r="E59" s="50"/>
      <c r="F59" s="50"/>
      <c r="G59" s="69">
        <f>G58</f>
        <v>1200</v>
      </c>
      <c r="H59" s="69">
        <f>H58</f>
        <v>0</v>
      </c>
      <c r="I59" s="69">
        <f>I58</f>
        <v>1200</v>
      </c>
      <c r="J59" s="69">
        <v>1200</v>
      </c>
      <c r="K59" s="107">
        <v>0</v>
      </c>
      <c r="L59" s="70"/>
      <c r="M59" s="69"/>
      <c r="N59" s="69"/>
      <c r="O59" s="71"/>
      <c r="P59" s="69"/>
      <c r="Q59" s="69"/>
      <c r="R59" s="69"/>
      <c r="S59" s="69"/>
      <c r="T59" s="69"/>
      <c r="U59" s="69"/>
      <c r="V59" s="69"/>
      <c r="W59" s="69">
        <v>0</v>
      </c>
      <c r="X59" s="69">
        <v>0</v>
      </c>
      <c r="Y59" s="69">
        <v>0</v>
      </c>
      <c r="Z59" s="69">
        <v>0</v>
      </c>
      <c r="AA59" s="69">
        <v>100</v>
      </c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74"/>
      <c r="AN59" s="75"/>
      <c r="AO59" s="77"/>
      <c r="AP59" s="26"/>
    </row>
    <row r="60" spans="1:45" s="19" customFormat="1" ht="39" customHeight="1" hidden="1" outlineLevel="1">
      <c r="A60" s="78"/>
      <c r="B60" s="79" t="s">
        <v>85</v>
      </c>
      <c r="C60" s="80"/>
      <c r="D60" s="80"/>
      <c r="E60" s="81"/>
      <c r="F60" s="81"/>
      <c r="G60" s="109">
        <f>G28+G43+G59</f>
        <v>432411</v>
      </c>
      <c r="H60" s="81">
        <f>H28+H43+H59</f>
        <v>20747.77</v>
      </c>
      <c r="I60" s="81">
        <f>I28+I43+I59</f>
        <v>432411</v>
      </c>
      <c r="J60" s="81">
        <f>J28+J43+J59</f>
        <v>313898.2</v>
      </c>
      <c r="K60" s="82">
        <f>J60/I60-1</f>
        <v>-0.2740744338141259</v>
      </c>
      <c r="L60" s="81"/>
      <c r="M60" s="81">
        <f>M28+M43+M59</f>
        <v>0</v>
      </c>
      <c r="N60" s="81">
        <f>N28+N43+N59</f>
        <v>0</v>
      </c>
      <c r="O60" s="83">
        <f>O28+O43+O59</f>
        <v>0</v>
      </c>
      <c r="P60" s="81">
        <f>P28+P43+P59</f>
        <v>0</v>
      </c>
      <c r="Q60" s="81"/>
      <c r="R60" s="81"/>
      <c r="S60" s="81"/>
      <c r="T60" s="81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1"/>
      <c r="AI60" s="81"/>
      <c r="AJ60" s="81"/>
      <c r="AK60" s="81"/>
      <c r="AL60" s="81"/>
      <c r="AM60" s="81"/>
      <c r="AN60" s="81"/>
      <c r="AO60" s="81"/>
      <c r="AP60" s="17"/>
      <c r="AQ60" s="17"/>
      <c r="AR60" s="16"/>
      <c r="AS60" s="18"/>
    </row>
    <row r="61" spans="1:45" ht="20.25" customHeight="1" collapsed="1">
      <c r="A61" s="56"/>
      <c r="B61" s="56"/>
      <c r="C61" s="56"/>
      <c r="D61" s="57"/>
      <c r="E61" s="58"/>
      <c r="F61" s="58"/>
      <c r="G61" s="58"/>
      <c r="H61" s="58"/>
      <c r="I61" s="58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8"/>
      <c r="AI61" s="58"/>
      <c r="AJ61" s="58"/>
      <c r="AK61" s="58"/>
      <c r="AL61" s="58"/>
      <c r="AM61" s="58"/>
      <c r="AN61" s="58"/>
      <c r="AO61" s="58"/>
      <c r="AP61" s="15"/>
      <c r="AQ61" s="15"/>
      <c r="AR61" s="14"/>
      <c r="AS61" s="1"/>
    </row>
    <row r="62" spans="2:45" ht="27" customHeight="1">
      <c r="B62" s="63" t="s">
        <v>86</v>
      </c>
      <c r="C62" s="63"/>
      <c r="D62" s="63"/>
      <c r="E62" s="63"/>
      <c r="F62" s="63"/>
      <c r="G62" s="63"/>
      <c r="H62" s="63"/>
      <c r="I62" s="119"/>
      <c r="J62" s="119"/>
      <c r="K62" s="63" t="s">
        <v>87</v>
      </c>
      <c r="AQ62" s="1"/>
      <c r="AR62" s="1"/>
      <c r="AS62" s="1"/>
    </row>
    <row r="63" spans="2:45" ht="33.75" customHeight="1">
      <c r="B63" s="63"/>
      <c r="C63" s="63"/>
      <c r="D63" s="63"/>
      <c r="E63" s="63"/>
      <c r="F63" s="63"/>
      <c r="G63" s="63"/>
      <c r="H63" s="63"/>
      <c r="I63" s="119"/>
      <c r="J63" s="119"/>
      <c r="K63" s="63"/>
      <c r="AQ63" s="1"/>
      <c r="AR63" s="1"/>
      <c r="AS63" s="1"/>
    </row>
  </sheetData>
  <sheetProtection/>
  <mergeCells count="90">
    <mergeCell ref="B57:T57"/>
    <mergeCell ref="U57:AM57"/>
    <mergeCell ref="A51:A53"/>
    <mergeCell ref="B51:B53"/>
    <mergeCell ref="C51:C53"/>
    <mergeCell ref="AL51:AL53"/>
    <mergeCell ref="M52:P52"/>
    <mergeCell ref="AM51:AM53"/>
    <mergeCell ref="I51:T51"/>
    <mergeCell ref="X52:AD52"/>
    <mergeCell ref="AM10:AM11"/>
    <mergeCell ref="Y56:Z56"/>
    <mergeCell ref="AC56:AE56"/>
    <mergeCell ref="AM19:AM26"/>
    <mergeCell ref="A54:A55"/>
    <mergeCell ref="AF52:AH52"/>
    <mergeCell ref="AI52:AK52"/>
    <mergeCell ref="D51:D53"/>
    <mergeCell ref="E51:F52"/>
    <mergeCell ref="G51:H52"/>
    <mergeCell ref="I52:L52"/>
    <mergeCell ref="Q52:R52"/>
    <mergeCell ref="S52:T52"/>
    <mergeCell ref="U52:W52"/>
    <mergeCell ref="A50:P50"/>
    <mergeCell ref="U51:AK51"/>
    <mergeCell ref="B40:T40"/>
    <mergeCell ref="U40:AM40"/>
    <mergeCell ref="AM41:AM42"/>
    <mergeCell ref="N47:T47"/>
    <mergeCell ref="AJ47:AM47"/>
    <mergeCell ref="N48:T48"/>
    <mergeCell ref="AJ48:AM48"/>
    <mergeCell ref="A49:P49"/>
    <mergeCell ref="AM12:AM14"/>
    <mergeCell ref="A36:A38"/>
    <mergeCell ref="B36:B38"/>
    <mergeCell ref="C36:C38"/>
    <mergeCell ref="D36:D38"/>
    <mergeCell ref="M32:T32"/>
    <mergeCell ref="AJ32:AM32"/>
    <mergeCell ref="N33:T33"/>
    <mergeCell ref="AJ33:AM33"/>
    <mergeCell ref="A34:P34"/>
    <mergeCell ref="Y8:Z8"/>
    <mergeCell ref="AC8:AE8"/>
    <mergeCell ref="B9:T9"/>
    <mergeCell ref="U9:AM9"/>
    <mergeCell ref="U6:W6"/>
    <mergeCell ref="X6:AE6"/>
    <mergeCell ref="C5:C7"/>
    <mergeCell ref="D5:D7"/>
    <mergeCell ref="I5:T5"/>
    <mergeCell ref="U5:AK5"/>
    <mergeCell ref="AL5:AL7"/>
    <mergeCell ref="AM5:AM7"/>
    <mergeCell ref="I6:L6"/>
    <mergeCell ref="M6:P6"/>
    <mergeCell ref="Q6:R6"/>
    <mergeCell ref="S6:T6"/>
    <mergeCell ref="AF6:AH6"/>
    <mergeCell ref="AI6:AK6"/>
    <mergeCell ref="E5:F6"/>
    <mergeCell ref="G5:H6"/>
    <mergeCell ref="M1:T1"/>
    <mergeCell ref="AJ1:AM1"/>
    <mergeCell ref="N2:T2"/>
    <mergeCell ref="AJ2:AM2"/>
    <mergeCell ref="A3:P3"/>
    <mergeCell ref="A4:P4"/>
    <mergeCell ref="A5:A7"/>
    <mergeCell ref="B5:B7"/>
    <mergeCell ref="A35:P35"/>
    <mergeCell ref="E36:F37"/>
    <mergeCell ref="G36:H37"/>
    <mergeCell ref="I36:T36"/>
    <mergeCell ref="I37:L37"/>
    <mergeCell ref="M37:P37"/>
    <mergeCell ref="Q37:R37"/>
    <mergeCell ref="S37:T37"/>
    <mergeCell ref="Y39:Z39"/>
    <mergeCell ref="AC39:AE39"/>
    <mergeCell ref="AM15:AM18"/>
    <mergeCell ref="AL36:AL38"/>
    <mergeCell ref="AM36:AM38"/>
    <mergeCell ref="U36:AK36"/>
    <mergeCell ref="U37:W37"/>
    <mergeCell ref="X37:AD37"/>
    <mergeCell ref="AF37:AH37"/>
    <mergeCell ref="AI37:AK37"/>
  </mergeCells>
  <printOptions/>
  <pageMargins left="0.1968503937007874" right="0.1968503937007874" top="0.39" bottom="0.33" header="0.31496062992125984" footer="0.31496062992125984"/>
  <pageSetup fitToHeight="0" fitToWidth="1" horizontalDpi="600" verticalDpi="600" orientation="portrait" paperSize="9" scale="24" r:id="rId1"/>
  <rowBreaks count="2" manualBreakCount="2">
    <brk id="33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2018-12-12T02:43:51Z</cp:lastPrinted>
  <dcterms:created xsi:type="dcterms:W3CDTF">2006-09-16T00:00:00Z</dcterms:created>
  <dcterms:modified xsi:type="dcterms:W3CDTF">2020-03-31T08:57:37Z</dcterms:modified>
  <cp:category/>
  <cp:version/>
  <cp:contentType/>
  <cp:contentStatus/>
</cp:coreProperties>
</file>